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40" windowWidth="15179" windowHeight="8574" activeTab="0"/>
  </bookViews>
  <sheets>
    <sheet name="МДОУ 6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<sst xmlns="http://schemas.openxmlformats.org/spreadsheetml/2006/main" count="268" uniqueCount="228">
  <si>
    <t>Раздел 07 00 "Образование"</t>
  </si>
  <si>
    <t>Учреждения</t>
  </si>
  <si>
    <t>Всего расходов  на 2012 год</t>
  </si>
  <si>
    <t xml:space="preserve">Всего расходов  местный бюджет </t>
  </si>
  <si>
    <t xml:space="preserve">Всего расходов субвенции  </t>
  </si>
  <si>
    <t>Всего расходов  местный бюджет</t>
  </si>
  <si>
    <t>Всего расходов  субвенции</t>
  </si>
  <si>
    <t>в том числе</t>
  </si>
  <si>
    <t>211     "Заработная плата" (местный бюджет)</t>
  </si>
  <si>
    <t>212                 "Прочие выплаты"   (местный бюджет)</t>
  </si>
  <si>
    <t>213 "Начисления на оплату труда" (Местный бюджет)</t>
  </si>
  <si>
    <t>221 "Услуги  связи" (местный бюджет)</t>
  </si>
  <si>
    <t xml:space="preserve">222 "Транспортные услуги" </t>
  </si>
  <si>
    <t xml:space="preserve">223 "Коммунальные услуги" (местный бюджет) </t>
  </si>
  <si>
    <t>224 "Арендная плата за пользование имуществом" (Местный бюджет)</t>
  </si>
  <si>
    <t>225    "Услуги по содержанию имущества" (Местный бюджет)</t>
  </si>
  <si>
    <t>226 "Прочие услуги" (местный бюджет)</t>
  </si>
  <si>
    <t>241 "Субсидии некоммерческим организациям"</t>
  </si>
  <si>
    <t>262 "Пособия по социальной помощи населению" (Местный бюджет)</t>
  </si>
  <si>
    <t>290 "Прочие расходы" (местный бюджет)</t>
  </si>
  <si>
    <t>310 "Увеличение стоимости основных средств" (местный бюджет)</t>
  </si>
  <si>
    <t>340 "Увеличение стоимости материальных запасов" (местный бюджет)</t>
  </si>
  <si>
    <t xml:space="preserve">   в том числе </t>
  </si>
  <si>
    <t>Субвенции на предоставление гарантий детям-инвалидам в сфере образования</t>
  </si>
  <si>
    <t>Субвенции на реализацию основных общеобразовательных программ</t>
  </si>
  <si>
    <t>ЦС 421 99 02</t>
  </si>
  <si>
    <t>Субвенции на обеспечение питанием учащихся в общеобразовательных учреждениях</t>
  </si>
  <si>
    <t>ЦС 421 99 03</t>
  </si>
  <si>
    <t>Субвенции по информационному обеспечению общеобразовательных учреждений</t>
  </si>
  <si>
    <t>ЦС 421 99 04</t>
  </si>
  <si>
    <t>Ежемесячное денежное вознаграждение за классное руководство за счет федерального бюджета</t>
  </si>
  <si>
    <t>ЦС 520 09 01</t>
  </si>
  <si>
    <t>Ежемесячное денежное вознаграждение за классное руководство за счет окружного бюджета</t>
  </si>
  <si>
    <t>ЦС 520 09 02</t>
  </si>
  <si>
    <t>подпрограмма "Обеспечение комплексной безопасности и комфортных условий образовательного процесса" за счет окружного бюджета
ЦС 5225602</t>
  </si>
  <si>
    <t>522 56 02</t>
  </si>
  <si>
    <t>Инновационное развитие образования ЦС 5225601</t>
  </si>
  <si>
    <t>522 56 01</t>
  </si>
  <si>
    <t>Программа "Развитие образования города Нижневартовска на 2012-2014 годы" ЦС 7955700</t>
  </si>
  <si>
    <t>Проведение мероприятий для детей и молодежи ЦС 4360900</t>
  </si>
  <si>
    <t>ЦС  436 09 00</t>
  </si>
  <si>
    <t>Программа "Комплексные меры по профилактике социально-негативных явлений (наркомания, токсикомания, алкоголизм, игромания) в городе Нижневартовске на 2008-2012 годы" ЦС 7951000</t>
  </si>
  <si>
    <t>ЦС 795 10 00</t>
  </si>
  <si>
    <t>Программа "Формирование беспрепятственного доступа инвалидов и других маломобильных групп населения к объектам социальной инфраструктуры  в городе Нижневартовске на 2008-2012 годы" ЦС 7955500</t>
  </si>
  <si>
    <t>ЦС 795 55 00</t>
  </si>
  <si>
    <t>Программа "Энергосбережение и повышение энергетической эффективности в муниципальном образовании  город Нижневартовск на 2011-2015г,г, и на перспективу до 2020 года"  ЦС 7952000</t>
  </si>
  <si>
    <t>795 20 00</t>
  </si>
  <si>
    <t>Программа "Повышение безопасности дорожного движения в городе Нижневартовске на 2009-2012 годы" ЦС 7956200</t>
  </si>
  <si>
    <t>ЦС 795 62 00</t>
  </si>
  <si>
    <t>Программа "Профилактика экстремизма, гармонизация межкультурных, межэтнических и межконфессиональных отношений , укрепление толерантности в городе Нижневартовске на 2012-2014 годы" ЦС 7956600</t>
  </si>
  <si>
    <t xml:space="preserve">ЦС 795 </t>
  </si>
  <si>
    <t>Программа "Молодежь города Нижневартовска на период 2012-2014 года" ЦС 7953003</t>
  </si>
  <si>
    <t>местный бюджет</t>
  </si>
  <si>
    <t>Дератизация помещений</t>
  </si>
  <si>
    <t>Дезинсекция помещений</t>
  </si>
  <si>
    <t>Вывоз ТБО</t>
  </si>
  <si>
    <t>Проведение санитарной обработки территории</t>
  </si>
  <si>
    <t>Зарядка огнетушителей</t>
  </si>
  <si>
    <t>Уборка территории от снега</t>
  </si>
  <si>
    <t>Устранение образования ледяного нароста на карнизах</t>
  </si>
  <si>
    <t>Устранение снежного покрова на крышах и козырьках зданий</t>
  </si>
  <si>
    <t>Комплексное обслуживание нежилого фонда</t>
  </si>
  <si>
    <t>Поверка приборов узлов учета тепловой энергии</t>
  </si>
  <si>
    <t>Поверка приборов узлов учета  электрической энергии</t>
  </si>
  <si>
    <t>Поверка приборов узлов учета  холодной, горячей воды</t>
  </si>
  <si>
    <t>Техническое обслуживание  узлов учета  холодной, горячей воды</t>
  </si>
  <si>
    <t>Техническое обслуживание  узлов учета  тепловой энергии</t>
  </si>
  <si>
    <t>Обслуживание и ремонт фильтров плавательных бассейнов</t>
  </si>
  <si>
    <t>Техническое обслуживание  и ремонт лифтов</t>
  </si>
  <si>
    <t>проведение технического осмотра автотранспортных средств</t>
  </si>
  <si>
    <t>техническое обслуживание охранно-пожарной сигнализации и системы оповещения людей о пожаре</t>
  </si>
  <si>
    <t>работы по контролю и мониторингу охранно-пожарной сигнализации (Аргус)</t>
  </si>
  <si>
    <t>Расходы на обслуживание КТС</t>
  </si>
  <si>
    <t>обслуживание огнезащитных клапанов</t>
  </si>
  <si>
    <t>Поверка весов</t>
  </si>
  <si>
    <t xml:space="preserve">ремонт оборудования </t>
  </si>
  <si>
    <t>обслуживание мини АТС</t>
  </si>
  <si>
    <t>Техническое обслуживание ПВМ         и ремонт ВТР</t>
  </si>
  <si>
    <t>сертификация информационных систем персональных данных</t>
  </si>
  <si>
    <t>техническое обслуживание установок системы дымоудаления</t>
  </si>
  <si>
    <t>сервисное обслуживание видеосистемы</t>
  </si>
  <si>
    <t>сервисное обслуживание системы контроля доступа</t>
  </si>
  <si>
    <t>Аварийно-техническое обслуживание и ремонт торгово-технологического оборудования</t>
  </si>
  <si>
    <t>Аварийно-техническое обслуживание и ремонт вентиляционного оборудования</t>
  </si>
  <si>
    <t>Аварийно-техническое обслуживание и ремонт электротехнического оборудования</t>
  </si>
  <si>
    <t>Аварийно-техническое обслуживание и ремонт сантехнического оборудования</t>
  </si>
  <si>
    <t>услуги по содержанию гаража</t>
  </si>
  <si>
    <t>Оплата текущего ремонта зданий и сооружений</t>
  </si>
  <si>
    <t>Капитальный ремонт зданий</t>
  </si>
  <si>
    <t>в том числе местный бюджет</t>
  </si>
  <si>
    <t>"Пособия по социальной помощи населению" выплаты при выходе на пенсию                              (местный бюджет)</t>
  </si>
  <si>
    <t>341 "Медикаменты"</t>
  </si>
  <si>
    <t>342 "Продукты питания"</t>
  </si>
  <si>
    <t>343 "Мягкий инвентарь и обмундирование"</t>
  </si>
  <si>
    <t>344 "Прочие расходные материалы, предметы снабжения"</t>
  </si>
  <si>
    <t>в том числе:</t>
  </si>
  <si>
    <t>310 "Увеличение стоимости основных средств"</t>
  </si>
  <si>
    <t>340 "Увеличение стоимости материальных запасов"</t>
  </si>
  <si>
    <t xml:space="preserve">343 "Мягкий инвентарь" </t>
  </si>
  <si>
    <t xml:space="preserve">211     "Заработная плата" </t>
  </si>
  <si>
    <t xml:space="preserve">213 "Начисления на оплату труда" </t>
  </si>
  <si>
    <t>226"Прочие работы,услуги"</t>
  </si>
  <si>
    <t xml:space="preserve">343 "Мягкий инвентарь " </t>
  </si>
  <si>
    <t xml:space="preserve">226 "Прочие услуги"  питание учащихся </t>
  </si>
  <si>
    <t xml:space="preserve">221 "Услуги  связи" </t>
  </si>
  <si>
    <t>в том числе - по подпрограмме "обеспечение комплексной безопасности и комфортных условий образовательного процесса"</t>
  </si>
  <si>
    <t>226 (Локальная сеть)</t>
  </si>
  <si>
    <t xml:space="preserve">в том числе учебно-лабораторное оборудование </t>
  </si>
  <si>
    <t>живая география</t>
  </si>
  <si>
    <t>приобретение комплектов карт, лицензионного демонстративного компьютерного программного обеспечения по каждому из разделов географии и истории</t>
  </si>
  <si>
    <t>приобретение интерактивных устройств и оборудования ( интерактивные доски, проекторы, программное обеспечение)</t>
  </si>
  <si>
    <t>611  "Субсидии  на финансовое обеспеченеие муниц. Задания</t>
  </si>
  <si>
    <t>612 субсидии на иные цели</t>
  </si>
  <si>
    <t>оплата проезда к месту отпуска и обратно</t>
  </si>
  <si>
    <t>Оплата суточных расходов</t>
  </si>
  <si>
    <t>фонд оздоровления</t>
  </si>
  <si>
    <t xml:space="preserve">книгоиздательская продукция </t>
  </si>
  <si>
    <t>погребение</t>
  </si>
  <si>
    <t>Начисления на оплату труда (местный бюджет)</t>
  </si>
  <si>
    <t>Начисления на Фонд оздоровления</t>
  </si>
  <si>
    <t>Начисления на единовременную выплату при выходе на пенсию</t>
  </si>
  <si>
    <t>предоставление доступа к сети местной телефонной связи</t>
  </si>
  <si>
    <t>услуги сети Интернет</t>
  </si>
  <si>
    <t>Услуги абон.обслужив. по тарифному плану ЮЛ Бюджетник</t>
  </si>
  <si>
    <t>транспортные расходы по служебным командировкам</t>
  </si>
  <si>
    <t>подвоз учащихся</t>
  </si>
  <si>
    <t>оплата отопления и технологических нужд</t>
  </si>
  <si>
    <t>оплата потребления электрической энергии</t>
  </si>
  <si>
    <t>оплата водоснабжения помещений</t>
  </si>
  <si>
    <t>вывоз жидких бытовых отходов</t>
  </si>
  <si>
    <t>Вывоз ртутьсодержащих ламп</t>
  </si>
  <si>
    <t>техническое обслуживание домофонов</t>
  </si>
  <si>
    <t>Обслуживание водоподготовки в бассейне</t>
  </si>
  <si>
    <t>оплата за проживание в служебных командировках</t>
  </si>
  <si>
    <t>Предоставление доступа к программе для ЭВМ</t>
  </si>
  <si>
    <t>Обязательное страхование гражданской ответственности владельцев транспортных средств</t>
  </si>
  <si>
    <t>Страхование ответственности ОУ вследствии случайного причинения вреда жизни и здоровью</t>
  </si>
  <si>
    <t>Оказание услуг по сопровождению программного обеспечение и консультационные услуги</t>
  </si>
  <si>
    <t>Разработка экологического паспорта</t>
  </si>
  <si>
    <t>Паспортизация здания</t>
  </si>
  <si>
    <t>Медицинское обследование работников</t>
  </si>
  <si>
    <t>обезвреживание ртутьсодержащих отходов</t>
  </si>
  <si>
    <t>Проведение аттестации рабочих мест</t>
  </si>
  <si>
    <t>Проведение сертификации по итогам аттестации рабочих мест</t>
  </si>
  <si>
    <t>Услуги платной автостоянки</t>
  </si>
  <si>
    <t>услуги по санитарно-гигиеническому обслуживанию</t>
  </si>
  <si>
    <t>Программа производственного контроля - обследование пищеблоков и групп (классов)</t>
  </si>
  <si>
    <t>Программа производственного контроля - обследование медицинских кабинетов</t>
  </si>
  <si>
    <t>Расходы на оказание охранных услуг посредствам КТС</t>
  </si>
  <si>
    <t>обучение работников правилам пользования видеосистемой и СКУД</t>
  </si>
  <si>
    <t>обучение работников по пожарной безопасности</t>
  </si>
  <si>
    <t>обучение работников по охране труда</t>
  </si>
  <si>
    <t>обучение работников  по профилактике экстремизма и терриризма</t>
  </si>
  <si>
    <t>обучение работников по обеспечению экологической безопасности</t>
  </si>
  <si>
    <t>Услуги  по техническому надзору, ведению технической документации и сметных расчетов по договорам надзора</t>
  </si>
  <si>
    <t>Сертификация продукции и услуг столовой</t>
  </si>
  <si>
    <t>проведение предерйсового и послерейсового медицинского осмотра водителей</t>
  </si>
  <si>
    <t>Утилизация ТБО</t>
  </si>
  <si>
    <t>Подписка периодических изданий</t>
  </si>
  <si>
    <t>Типографические работы</t>
  </si>
  <si>
    <t>Охрана здания</t>
  </si>
  <si>
    <t>Приобретение лицензионных  программных продуктов</t>
  </si>
  <si>
    <t>Спортивные мероприятия</t>
  </si>
  <si>
    <t>Транспортный налог</t>
  </si>
  <si>
    <t>расходы связанные с акредитацией образовательных учреждений</t>
  </si>
  <si>
    <t>Налог за негативное воздействие на окружающую среду</t>
  </si>
  <si>
    <t>оплата приобретения основных средств (торгово-технологическое оборудование)</t>
  </si>
  <si>
    <t>оплата приобретения основных средств (мебель)</t>
  </si>
  <si>
    <t>компьютерное оборудование</t>
  </si>
  <si>
    <t>Оплата ГСМ</t>
  </si>
  <si>
    <t>Канцелярские расходы</t>
  </si>
  <si>
    <t>Хозяйственные расходы</t>
  </si>
  <si>
    <t>запас дезинфицирующих средств</t>
  </si>
  <si>
    <t>Расходы на оргтехнику</t>
  </si>
  <si>
    <t>Приобретение автомобильных запасных частей</t>
  </si>
  <si>
    <t>Приобретение автомобильных шин</t>
  </si>
  <si>
    <t>приобретение посуды</t>
  </si>
  <si>
    <t>Приобретение аптечек индивидуальных - типа АИ-2, АИ-4</t>
  </si>
  <si>
    <t>приобретение неготовой продукции (ткани)</t>
  </si>
  <si>
    <t xml:space="preserve">Учебные расходы </t>
  </si>
  <si>
    <t>Приобретение расходных материалов для выпуска газеты патриотической направленности</t>
  </si>
  <si>
    <t>Учебные расходы (пришкольный лагерь)</t>
  </si>
  <si>
    <t>корма для рыб</t>
  </si>
  <si>
    <t>канцелярские и хозяйственные расхоыд</t>
  </si>
  <si>
    <t>расходы на оргтехнику</t>
  </si>
  <si>
    <t>учебные расходы</t>
  </si>
  <si>
    <t>приобретение лабораторных комплектов для кабинета физики</t>
  </si>
  <si>
    <t>приобретение лабораторных комплектов для кабинета химии</t>
  </si>
  <si>
    <t>приобретение лабораторных  комплектов  для кабинета биологии</t>
  </si>
  <si>
    <t xml:space="preserve">225 "Услуги по содержанию здания" </t>
  </si>
  <si>
    <t>в том числе - по программе "Новая школа Югры на 2010-2013гг"</t>
  </si>
  <si>
    <t>226 "Прочие работы, услуги"</t>
  </si>
  <si>
    <t>в том числе по программе Новая школа Югры на 2010-2013гг"</t>
  </si>
  <si>
    <t>212                     "Расходы по оплате суточных"</t>
  </si>
  <si>
    <t>222                           " Транспортные расходы"</t>
  </si>
  <si>
    <t>в том числе по программе "Развитие образования г. Нижневартовска на 2012-2014 годы"</t>
  </si>
  <si>
    <t>226                        " Прочие работы, услуги"</t>
  </si>
  <si>
    <t>290 "Прочие расходы"</t>
  </si>
  <si>
    <t>310  "Приобретение основных средств"</t>
  </si>
  <si>
    <t>340  "Увеличение стоимости материальных запасов"</t>
  </si>
  <si>
    <t>Всего по Инновационному развитию образования</t>
  </si>
  <si>
    <t>221 "Услуги связи"</t>
  </si>
  <si>
    <t>в том числе : (Иннавационное развитие)</t>
  </si>
  <si>
    <t>310    по программе "Новая школа Югры на 2010-2013гг"</t>
  </si>
  <si>
    <t xml:space="preserve">340 "Увеличение стоимости материальных запасов" </t>
  </si>
  <si>
    <t>текущий ремонт (мероприятие 14.00.00)</t>
  </si>
  <si>
    <t>капитальный ремонт (мероприятие 15.00.00)</t>
  </si>
  <si>
    <t>текущий ремонт (мер.14.00.00)</t>
  </si>
  <si>
    <t>капитальный ремонт (мер.15.00.00)</t>
  </si>
  <si>
    <t>расходы по оплате суточных</t>
  </si>
  <si>
    <t>услуги по договорам</t>
  </si>
  <si>
    <t>транспортные расходы по служебн. командиров.</t>
  </si>
  <si>
    <t>Награждение призами, денежной премией</t>
  </si>
  <si>
    <t>Прочие расходы (цветы)</t>
  </si>
  <si>
    <t>оплата оргвзносов</t>
  </si>
  <si>
    <t>приобретение лабораторных комплектов  для кабинета физики</t>
  </si>
  <si>
    <t>приобретение лабораторных комплектов  для кабинета химии</t>
  </si>
  <si>
    <t>приобретение лабораторных комплектов  для кабинета биологии</t>
  </si>
  <si>
    <t>Живая география</t>
  </si>
  <si>
    <t>приобретение комплектов карт, лицензионного демонстративного компъютерного программного обеспечения по каждому разделов геогарафии и истории</t>
  </si>
  <si>
    <t>приобретение интерактивных устройств и оборудования (интерактивные доски,проекторы, прогр. Обесп.)</t>
  </si>
  <si>
    <t>344 "Увеличение стоимости материальных запасов"  - ГСМ</t>
  </si>
  <si>
    <t>344 "Увеличение стоимости материальных запасов"  - канцерярские расходы</t>
  </si>
  <si>
    <t>36</t>
  </si>
  <si>
    <t>Муниципальное бюджетное дошкольное образовательное  учреждение детский сад комбинированного вида № 62 «Журавушка»</t>
  </si>
  <si>
    <t>Муниципальное дошкольное образовательное  учреждение детский сад комбинированного вида № 62 «Журавушка»</t>
  </si>
  <si>
    <t>43-66-63</t>
  </si>
  <si>
    <t>Утвержденные бюджетные ассигнования на 2012 год по МДОУ 62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</si>
</sst>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</numFmts>
  <fonts count="78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0"/>
      <name val="Arial Cyr"/>
      <family val="0"/>
    </font>
    <font>
      <b/>
      <sz val="26"/>
      <name val="Arial Cyr"/>
      <family val="2"/>
    </font>
    <font>
      <b/>
      <sz val="16"/>
      <name val="Arial Cyr"/>
      <family val="2"/>
    </font>
    <font>
      <b/>
      <sz val="48"/>
      <name val="Arial Cyr"/>
      <family val="2"/>
    </font>
    <font>
      <b/>
      <sz val="11"/>
      <name val="Times New Roman Cyr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14"/>
      <name val="Arial"/>
      <family val="2"/>
    </font>
    <font>
      <sz val="16"/>
      <name val="Times New Roman Cyr"/>
      <family val="0"/>
    </font>
    <font>
      <sz val="14"/>
      <name val="Arial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24"/>
      <name val="Arial Cyr"/>
      <family val="0"/>
    </font>
    <font>
      <b/>
      <sz val="16"/>
      <name val="Arial"/>
      <family val="2"/>
    </font>
    <font>
      <b/>
      <sz val="18"/>
      <name val="Times New Roman Cyr"/>
      <family val="0"/>
    </font>
    <font>
      <b/>
      <sz val="20"/>
      <name val="Times New Roman Cyr"/>
      <family val="0"/>
    </font>
    <font>
      <b/>
      <sz val="16"/>
      <name val="Times New Roman Cyr"/>
      <family val="0"/>
    </font>
    <font>
      <sz val="18"/>
      <name val="Times New Roman Cyr"/>
      <family val="0"/>
    </font>
    <font>
      <b/>
      <sz val="26"/>
      <name val="Times New Roman Cyr"/>
      <family val="0"/>
    </font>
    <font>
      <b/>
      <sz val="24"/>
      <name val="Times New Roman Cyr"/>
      <family val="0"/>
    </font>
    <font>
      <i/>
      <sz val="14"/>
      <name val="Arial"/>
      <family val="2"/>
    </font>
    <font>
      <i/>
      <sz val="14"/>
      <name val="Arial Cyr"/>
      <family val="2"/>
    </font>
    <font>
      <sz val="16"/>
      <name val="Arial"/>
      <family val="2"/>
    </font>
    <font>
      <sz val="20"/>
      <name val="Times New Roman Cyr"/>
      <family val="0"/>
    </font>
    <font>
      <sz val="1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22"/>
      <name val="Times New Roman Cyr"/>
      <family val="1"/>
    </font>
    <font>
      <b/>
      <sz val="22"/>
      <name val="Arial Cyr"/>
      <family val="2"/>
    </font>
    <font>
      <sz val="22"/>
      <name val="Arial Cyr"/>
      <family val="2"/>
    </font>
    <font>
      <sz val="22"/>
      <name val="Times New Roman Cyr"/>
      <family val="0"/>
    </font>
    <font>
      <sz val="22"/>
      <name val="Arial"/>
      <family val="2"/>
    </font>
    <font>
      <i/>
      <sz val="22"/>
      <name val="Arial Cyr"/>
      <family val="0"/>
    </font>
    <font>
      <sz val="20"/>
      <name val="Arial Cyr"/>
      <family val="0"/>
    </font>
    <font>
      <sz val="22"/>
      <name val="Times New Roman"/>
      <family val="1"/>
    </font>
    <font>
      <b/>
      <i/>
      <sz val="16"/>
      <name val="Times New Roman Cyr"/>
      <family val="0"/>
    </font>
    <font>
      <sz val="8"/>
      <name val="Arial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6" borderId="12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6" borderId="14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1" fontId="15" fillId="38" borderId="13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4" fillId="38" borderId="12" xfId="0" applyNumberFormat="1" applyFont="1" applyFill="1" applyBorder="1" applyAlignment="1">
      <alignment horizontal="center" vertical="center" textRotation="90" wrapText="1"/>
    </xf>
    <xf numFmtId="2" fontId="13" fillId="38" borderId="13" xfId="0" applyNumberFormat="1" applyFont="1" applyFill="1" applyBorder="1" applyAlignment="1">
      <alignment horizontal="center" vertical="center" textRotation="90" wrapText="1"/>
    </xf>
    <xf numFmtId="2" fontId="29" fillId="38" borderId="11" xfId="0" applyNumberFormat="1" applyFont="1" applyFill="1" applyBorder="1" applyAlignment="1">
      <alignment horizontal="center" vertical="center" textRotation="90" wrapText="1"/>
    </xf>
    <xf numFmtId="2" fontId="29" fillId="38" borderId="12" xfId="0" applyNumberFormat="1" applyFont="1" applyFill="1" applyBorder="1" applyAlignment="1">
      <alignment horizontal="center" vertical="center" textRotation="90" wrapText="1"/>
    </xf>
    <xf numFmtId="2" fontId="12" fillId="39" borderId="12" xfId="0" applyNumberFormat="1" applyFont="1" applyFill="1" applyBorder="1" applyAlignment="1">
      <alignment horizontal="center" vertical="center" textRotation="90" wrapText="1"/>
    </xf>
    <xf numFmtId="2" fontId="12" fillId="38" borderId="11" xfId="0" applyNumberFormat="1" applyFont="1" applyFill="1" applyBorder="1" applyAlignment="1">
      <alignment horizontal="center" vertical="center" textRotation="90" wrapText="1"/>
    </xf>
    <xf numFmtId="2" fontId="12" fillId="38" borderId="12" xfId="0" applyNumberFormat="1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 wrapText="1"/>
    </xf>
    <xf numFmtId="4" fontId="33" fillId="35" borderId="18" xfId="0" applyNumberFormat="1" applyFont="1" applyFill="1" applyBorder="1" applyAlignment="1">
      <alignment horizontal="center" vertical="center" wrapText="1"/>
    </xf>
    <xf numFmtId="1" fontId="34" fillId="40" borderId="18" xfId="0" applyNumberFormat="1" applyFont="1" applyFill="1" applyBorder="1" applyAlignment="1">
      <alignment vertical="center"/>
    </xf>
    <xf numFmtId="1" fontId="35" fillId="40" borderId="18" xfId="0" applyNumberFormat="1" applyFont="1" applyFill="1" applyBorder="1" applyAlignment="1">
      <alignment vertical="center"/>
    </xf>
    <xf numFmtId="2" fontId="33" fillId="0" borderId="18" xfId="0" applyNumberFormat="1" applyFont="1" applyBorder="1" applyAlignment="1">
      <alignment vertical="center"/>
    </xf>
    <xf numFmtId="1" fontId="33" fillId="0" borderId="18" xfId="0" applyNumberFormat="1" applyFont="1" applyBorder="1" applyAlignment="1">
      <alignment vertical="center"/>
    </xf>
    <xf numFmtId="1" fontId="36" fillId="0" borderId="18" xfId="0" applyNumberFormat="1" applyFont="1" applyBorder="1" applyAlignment="1">
      <alignment vertical="center"/>
    </xf>
    <xf numFmtId="1" fontId="37" fillId="0" borderId="18" xfId="0" applyNumberFormat="1" applyFont="1" applyBorder="1" applyAlignment="1">
      <alignment vertical="center"/>
    </xf>
    <xf numFmtId="1" fontId="37" fillId="0" borderId="19" xfId="0" applyNumberFormat="1" applyFont="1" applyBorder="1" applyAlignment="1">
      <alignment vertical="center"/>
    </xf>
    <xf numFmtId="1" fontId="35" fillId="40" borderId="19" xfId="0" applyNumberFormat="1" applyFont="1" applyFill="1" applyBorder="1" applyAlignment="1">
      <alignment vertical="center"/>
    </xf>
    <xf numFmtId="2" fontId="38" fillId="40" borderId="12" xfId="0" applyNumberFormat="1" applyFont="1" applyFill="1" applyBorder="1" applyAlignment="1">
      <alignment vertical="center"/>
    </xf>
    <xf numFmtId="1" fontId="38" fillId="40" borderId="12" xfId="0" applyNumberFormat="1" applyFont="1" applyFill="1" applyBorder="1" applyAlignment="1">
      <alignment vertical="center"/>
    </xf>
    <xf numFmtId="1" fontId="38" fillId="40" borderId="18" xfId="0" applyNumberFormat="1" applyFont="1" applyFill="1" applyBorder="1" applyAlignment="1">
      <alignment vertical="center"/>
    </xf>
    <xf numFmtId="1" fontId="35" fillId="40" borderId="18" xfId="0" applyNumberFormat="1" applyFont="1" applyFill="1" applyBorder="1" applyAlignment="1">
      <alignment horizontal="right" vertical="center"/>
    </xf>
    <xf numFmtId="1" fontId="39" fillId="0" borderId="18" xfId="0" applyNumberFormat="1" applyFont="1" applyBorder="1" applyAlignment="1">
      <alignment horizontal="right" vertical="center"/>
    </xf>
    <xf numFmtId="1" fontId="34" fillId="40" borderId="18" xfId="0" applyNumberFormat="1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2" fontId="40" fillId="0" borderId="18" xfId="0" applyNumberFormat="1" applyFont="1" applyBorder="1" applyAlignment="1">
      <alignment vertical="center"/>
    </xf>
    <xf numFmtId="2" fontId="27" fillId="0" borderId="18" xfId="0" applyNumberFormat="1" applyFont="1" applyBorder="1" applyAlignment="1">
      <alignment vertical="center"/>
    </xf>
    <xf numFmtId="2" fontId="21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center"/>
    </xf>
    <xf numFmtId="2" fontId="21" fillId="0" borderId="18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vertical="center"/>
    </xf>
    <xf numFmtId="2" fontId="36" fillId="0" borderId="12" xfId="0" applyNumberFormat="1" applyFont="1" applyBorder="1" applyAlignment="1">
      <alignment vertical="center"/>
    </xf>
    <xf numFmtId="2" fontId="36" fillId="0" borderId="18" xfId="0" applyNumberFormat="1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32" fillId="41" borderId="12" xfId="0" applyFont="1" applyFill="1" applyBorder="1" applyAlignment="1">
      <alignment horizontal="justify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34" fillId="40" borderId="12" xfId="0" applyNumberFormat="1" applyFont="1" applyFill="1" applyBorder="1" applyAlignment="1">
      <alignment vertical="center"/>
    </xf>
    <xf numFmtId="1" fontId="34" fillId="40" borderId="12" xfId="0" applyNumberFormat="1" applyFont="1" applyFill="1" applyBorder="1" applyAlignment="1">
      <alignment vertical="center"/>
    </xf>
    <xf numFmtId="1" fontId="35" fillId="40" borderId="12" xfId="0" applyNumberFormat="1" applyFont="1" applyFill="1" applyBorder="1" applyAlignment="1">
      <alignment vertical="center"/>
    </xf>
    <xf numFmtId="2" fontId="33" fillId="0" borderId="12" xfId="0" applyNumberFormat="1" applyFont="1" applyBorder="1" applyAlignment="1">
      <alignment vertical="center"/>
    </xf>
    <xf numFmtId="1" fontId="36" fillId="0" borderId="12" xfId="0" applyNumberFormat="1" applyFont="1" applyBorder="1" applyAlignment="1">
      <alignment vertical="center"/>
    </xf>
    <xf numFmtId="1" fontId="37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2" fontId="40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27" fillId="0" borderId="12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2" fillId="40" borderId="0" xfId="0" applyFont="1" applyFill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18" fillId="40" borderId="0" xfId="0" applyFont="1" applyFill="1" applyBorder="1" applyAlignment="1">
      <alignment vertical="center"/>
    </xf>
    <xf numFmtId="0" fontId="1" fillId="4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34" fillId="4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2" fontId="41" fillId="0" borderId="0" xfId="0" applyNumberFormat="1" applyFont="1" applyAlignment="1">
      <alignment vertical="center"/>
    </xf>
    <xf numFmtId="2" fontId="42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" fontId="2" fillId="40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2" fontId="4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41" borderId="10" xfId="0" applyFont="1" applyFill="1" applyBorder="1" applyAlignment="1">
      <alignment horizontal="center" vertical="center" textRotation="90" wrapText="1"/>
    </xf>
    <xf numFmtId="0" fontId="9" fillId="41" borderId="17" xfId="0" applyFont="1" applyFill="1" applyBorder="1" applyAlignment="1">
      <alignment horizontal="center" vertical="center" textRotation="90" wrapText="1"/>
    </xf>
    <xf numFmtId="0" fontId="9" fillId="41" borderId="18" xfId="0" applyFont="1" applyFill="1" applyBorder="1" applyAlignment="1">
      <alignment horizontal="center" vertical="center" textRotation="90" wrapText="1"/>
    </xf>
    <xf numFmtId="0" fontId="10" fillId="41" borderId="10" xfId="0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0" fontId="10" fillId="41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49" fontId="11" fillId="35" borderId="18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7" xfId="0" applyNumberFormat="1" applyFont="1" applyFill="1" applyBorder="1" applyAlignment="1">
      <alignment horizontal="center" vertical="center" wrapText="1"/>
    </xf>
    <xf numFmtId="49" fontId="15" fillId="35" borderId="18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8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center" textRotation="90"/>
    </xf>
    <xf numFmtId="0" fontId="12" fillId="43" borderId="17" xfId="0" applyFont="1" applyFill="1" applyBorder="1" applyAlignment="1">
      <alignment horizontal="center" vertical="center" textRotation="90"/>
    </xf>
    <xf numFmtId="0" fontId="12" fillId="43" borderId="18" xfId="0" applyFont="1" applyFill="1" applyBorder="1" applyAlignment="1">
      <alignment horizontal="center" vertical="center" textRotation="90"/>
    </xf>
    <xf numFmtId="0" fontId="12" fillId="43" borderId="10" xfId="0" applyFont="1" applyFill="1" applyBorder="1" applyAlignment="1">
      <alignment horizontal="center" vertical="center" textRotation="90" wrapText="1"/>
    </xf>
    <xf numFmtId="0" fontId="12" fillId="43" borderId="17" xfId="0" applyFont="1" applyFill="1" applyBorder="1" applyAlignment="1">
      <alignment horizontal="center" vertical="center" textRotation="90" wrapText="1"/>
    </xf>
    <xf numFmtId="0" fontId="12" fillId="43" borderId="18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 wrapText="1"/>
    </xf>
    <xf numFmtId="0" fontId="13" fillId="42" borderId="17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 wrapText="1"/>
    </xf>
    <xf numFmtId="0" fontId="17" fillId="42" borderId="17" xfId="0" applyFont="1" applyFill="1" applyBorder="1" applyAlignment="1">
      <alignment horizontal="center" vertical="center" wrapText="1"/>
    </xf>
    <xf numFmtId="0" fontId="17" fillId="42" borderId="18" xfId="0" applyFont="1" applyFill="1" applyBorder="1" applyAlignment="1">
      <alignment horizontal="center" vertical="center" wrapText="1"/>
    </xf>
    <xf numFmtId="49" fontId="17" fillId="42" borderId="10" xfId="0" applyNumberFormat="1" applyFont="1" applyFill="1" applyBorder="1" applyAlignment="1">
      <alignment horizontal="center" vertical="center" wrapText="1"/>
    </xf>
    <xf numFmtId="49" fontId="17" fillId="42" borderId="17" xfId="0" applyNumberFormat="1" applyFont="1" applyFill="1" applyBorder="1" applyAlignment="1">
      <alignment horizontal="center" vertical="center" wrapText="1"/>
    </xf>
    <xf numFmtId="49" fontId="17" fillId="42" borderId="18" xfId="0" applyNumberFormat="1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 vertical="center" wrapText="1"/>
    </xf>
    <xf numFmtId="0" fontId="26" fillId="42" borderId="17" xfId="0" applyFont="1" applyFill="1" applyBorder="1" applyAlignment="1">
      <alignment horizontal="center" vertical="center" wrapText="1"/>
    </xf>
    <xf numFmtId="0" fontId="26" fillId="42" borderId="18" xfId="0" applyFont="1" applyFill="1" applyBorder="1" applyAlignment="1">
      <alignment horizontal="center" vertical="center" wrapText="1"/>
    </xf>
    <xf numFmtId="49" fontId="13" fillId="42" borderId="10" xfId="0" applyNumberFormat="1" applyFont="1" applyFill="1" applyBorder="1" applyAlignment="1">
      <alignment horizontal="center" vertical="center" wrapText="1"/>
    </xf>
    <xf numFmtId="49" fontId="13" fillId="42" borderId="17" xfId="0" applyNumberFormat="1" applyFont="1" applyFill="1" applyBorder="1" applyAlignment="1">
      <alignment horizontal="center" vertical="center" wrapText="1"/>
    </xf>
    <xf numFmtId="49" fontId="13" fillId="42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42" borderId="10" xfId="0" applyFont="1" applyFill="1" applyBorder="1" applyAlignment="1">
      <alignment horizontal="center" vertical="center" wrapText="1"/>
    </xf>
    <xf numFmtId="0" fontId="30" fillId="42" borderId="18" xfId="0" applyFont="1" applyFill="1" applyBorder="1" applyAlignment="1">
      <alignment horizontal="center" vertical="center" wrapText="1"/>
    </xf>
    <xf numFmtId="0" fontId="20" fillId="42" borderId="21" xfId="0" applyFont="1" applyFill="1" applyBorder="1" applyAlignment="1">
      <alignment horizontal="center" vertical="center" wrapText="1"/>
    </xf>
    <xf numFmtId="0" fontId="20" fillId="42" borderId="22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 wrapText="1"/>
    </xf>
    <xf numFmtId="0" fontId="20" fillId="42" borderId="19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7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49" fontId="21" fillId="36" borderId="18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15" fillId="38" borderId="10" xfId="0" applyNumberFormat="1" applyFont="1" applyFill="1" applyBorder="1" applyAlignment="1">
      <alignment horizontal="center" vertical="center" wrapText="1"/>
    </xf>
    <xf numFmtId="2" fontId="15" fillId="38" borderId="18" xfId="0" applyNumberFormat="1" applyFont="1" applyFill="1" applyBorder="1" applyAlignment="1">
      <alignment horizontal="center" vertical="center" wrapText="1"/>
    </xf>
    <xf numFmtId="1" fontId="15" fillId="38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2" fontId="11" fillId="38" borderId="18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49" fontId="0" fillId="36" borderId="12" xfId="0" applyNumberFormat="1" applyFill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vertical="center" wrapText="1"/>
    </xf>
    <xf numFmtId="1" fontId="28" fillId="38" borderId="10" xfId="0" applyNumberFormat="1" applyFont="1" applyFill="1" applyBorder="1" applyAlignment="1">
      <alignment horizontal="center" vertical="center" wrapText="1"/>
    </xf>
    <xf numFmtId="1" fontId="28" fillId="38" borderId="17" xfId="0" applyNumberFormat="1" applyFont="1" applyFill="1" applyBorder="1" applyAlignment="1">
      <alignment horizontal="center" vertical="center" wrapText="1"/>
    </xf>
    <xf numFmtId="1" fontId="28" fillId="38" borderId="18" xfId="0" applyNumberFormat="1" applyFont="1" applyFill="1" applyBorder="1" applyAlignment="1">
      <alignment horizontal="center" vertical="center" wrapText="1"/>
    </xf>
    <xf numFmtId="1" fontId="21" fillId="38" borderId="10" xfId="0" applyNumberFormat="1" applyFont="1" applyFill="1" applyBorder="1" applyAlignment="1">
      <alignment horizontal="center" vertical="center" wrapText="1"/>
    </xf>
    <xf numFmtId="1" fontId="21" fillId="38" borderId="17" xfId="0" applyNumberFormat="1" applyFont="1" applyFill="1" applyBorder="1" applyAlignment="1">
      <alignment horizontal="center" vertical="center" wrapText="1"/>
    </xf>
    <xf numFmtId="1" fontId="21" fillId="38" borderId="18" xfId="0" applyNumberFormat="1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textRotation="90" wrapText="1"/>
    </xf>
    <xf numFmtId="0" fontId="24" fillId="37" borderId="17" xfId="0" applyFont="1" applyFill="1" applyBorder="1" applyAlignment="1">
      <alignment horizontal="center" vertical="center" textRotation="90" wrapText="1"/>
    </xf>
    <xf numFmtId="0" fontId="24" fillId="37" borderId="18" xfId="0" applyFont="1" applyFill="1" applyBorder="1" applyAlignment="1">
      <alignment horizontal="center" vertical="center" textRotation="90" wrapText="1"/>
    </xf>
    <xf numFmtId="0" fontId="24" fillId="37" borderId="10" xfId="0" applyFont="1" applyFill="1" applyBorder="1" applyAlignment="1">
      <alignment horizontal="center" vertical="center" textRotation="90" wrapText="1"/>
    </xf>
    <xf numFmtId="0" fontId="24" fillId="37" borderId="17" xfId="0" applyFont="1" applyFill="1" applyBorder="1" applyAlignment="1">
      <alignment horizontal="center" vertical="center" textRotation="90" wrapText="1"/>
    </xf>
    <xf numFmtId="0" fontId="24" fillId="37" borderId="18" xfId="0" applyFont="1" applyFill="1" applyBorder="1" applyAlignment="1">
      <alignment horizontal="center" vertical="center" textRotation="90" wrapText="1"/>
    </xf>
    <xf numFmtId="0" fontId="25" fillId="37" borderId="10" xfId="0" applyFont="1" applyFill="1" applyBorder="1" applyAlignment="1">
      <alignment horizontal="center" vertical="center" textRotation="90" wrapText="1"/>
    </xf>
    <xf numFmtId="0" fontId="25" fillId="37" borderId="17" xfId="0" applyFont="1" applyFill="1" applyBorder="1" applyAlignment="1">
      <alignment horizontal="center" vertical="center" textRotation="90" wrapText="1"/>
    </xf>
    <xf numFmtId="0" fontId="25" fillId="37" borderId="18" xfId="0" applyFont="1" applyFill="1" applyBorder="1" applyAlignment="1">
      <alignment horizontal="center" vertical="center" textRotation="90" wrapText="1"/>
    </xf>
    <xf numFmtId="0" fontId="13" fillId="37" borderId="17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7" xfId="0" applyFont="1" applyFill="1" applyBorder="1" applyAlignment="1">
      <alignment horizontal="center" vertical="center" textRotation="90" wrapText="1"/>
    </xf>
    <xf numFmtId="0" fontId="13" fillId="37" borderId="18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49" fontId="20" fillId="42" borderId="17" xfId="0" applyNumberFormat="1" applyFont="1" applyFill="1" applyBorder="1" applyAlignment="1">
      <alignment horizontal="center" vertical="center" wrapText="1"/>
    </xf>
    <xf numFmtId="49" fontId="20" fillId="42" borderId="18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49" fontId="17" fillId="35" borderId="17" xfId="0" applyNumberFormat="1" applyFont="1" applyFill="1" applyBorder="1" applyAlignment="1">
      <alignment horizontal="center" vertical="center" wrapText="1"/>
    </xf>
    <xf numFmtId="49" fontId="17" fillId="35" borderId="18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35" borderId="17" xfId="0" applyFont="1" applyFill="1" applyBorder="1" applyAlignment="1">
      <alignment horizontal="center" vertical="center" textRotation="90" wrapText="1"/>
    </xf>
    <xf numFmtId="0" fontId="13" fillId="35" borderId="18" xfId="0" applyFont="1" applyFill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2" fontId="15" fillId="38" borderId="13" xfId="0" applyNumberFormat="1" applyFont="1" applyFill="1" applyBorder="1" applyAlignment="1">
      <alignment horizontal="center" vertical="center" wrapText="1"/>
    </xf>
    <xf numFmtId="2" fontId="15" fillId="38" borderId="11" xfId="0" applyNumberFormat="1" applyFont="1" applyFill="1" applyBorder="1" applyAlignment="1">
      <alignment horizontal="center" vertical="center" wrapText="1"/>
    </xf>
    <xf numFmtId="2" fontId="15" fillId="38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textRotation="90" wrapText="1"/>
    </xf>
    <xf numFmtId="0" fontId="29" fillId="37" borderId="18" xfId="0" applyFont="1" applyFill="1" applyBorder="1" applyAlignment="1">
      <alignment horizontal="center" vertical="center" textRotation="90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21" fillId="39" borderId="10" xfId="0" applyNumberFormat="1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2" fontId="15" fillId="39" borderId="10" xfId="0" applyNumberFormat="1" applyFont="1" applyFill="1" applyBorder="1" applyAlignment="1">
      <alignment horizontal="center" vertical="center" wrapText="1"/>
    </xf>
    <xf numFmtId="2" fontId="15" fillId="39" borderId="18" xfId="0" applyNumberFormat="1" applyFont="1" applyFill="1" applyBorder="1" applyAlignment="1">
      <alignment horizontal="center" vertical="center" wrapText="1"/>
    </xf>
    <xf numFmtId="2" fontId="18" fillId="39" borderId="13" xfId="0" applyNumberFormat="1" applyFont="1" applyFill="1" applyBorder="1" applyAlignment="1">
      <alignment horizontal="center" vertical="center" wrapText="1"/>
    </xf>
    <xf numFmtId="2" fontId="18" fillId="39" borderId="20" xfId="0" applyNumberFormat="1" applyFont="1" applyFill="1" applyBorder="1" applyAlignment="1">
      <alignment horizontal="center" vertical="center" wrapText="1"/>
    </xf>
    <xf numFmtId="2" fontId="18" fillId="39" borderId="11" xfId="0" applyNumberFormat="1" applyFont="1" applyFill="1" applyBorder="1" applyAlignment="1">
      <alignment horizontal="center" vertical="center" wrapText="1"/>
    </xf>
    <xf numFmtId="2" fontId="31" fillId="38" borderId="10" xfId="0" applyNumberFormat="1" applyFont="1" applyFill="1" applyBorder="1" applyAlignment="1">
      <alignment horizontal="center" vertical="center" wrapText="1"/>
    </xf>
    <xf numFmtId="2" fontId="31" fillId="38" borderId="18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5"/>
  <sheetViews>
    <sheetView tabSelected="1" zoomScale="65" zoomScaleNormal="65" zoomScalePageLayoutView="0" workbookViewId="0" topLeftCell="A1">
      <selection activeCell="C10" sqref="C10"/>
    </sheetView>
  </sheetViews>
  <sheetFormatPr defaultColWidth="9.125" defaultRowHeight="12.75"/>
  <cols>
    <col min="1" max="1" width="8.00390625" style="1" customWidth="1"/>
    <col min="2" max="2" width="57.625" style="2" customWidth="1"/>
    <col min="3" max="6" width="27.125" style="98" customWidth="1"/>
    <col min="7" max="7" width="26.125" style="98" customWidth="1"/>
    <col min="8" max="8" width="25.75390625" style="119" customWidth="1"/>
    <col min="9" max="9" width="30.625" style="3" customWidth="1"/>
    <col min="10" max="10" width="21.375" style="3" customWidth="1"/>
    <col min="11" max="11" width="21.75390625" style="2" customWidth="1"/>
    <col min="12" max="12" width="14.75390625" style="2" customWidth="1"/>
    <col min="13" max="13" width="21.25390625" style="2" customWidth="1"/>
    <col min="14" max="14" width="21.75390625" style="2" customWidth="1"/>
    <col min="15" max="15" width="17.875" style="2" customWidth="1"/>
    <col min="16" max="16" width="25.625" style="3" customWidth="1"/>
    <col min="17" max="17" width="21.25390625" style="2" customWidth="1"/>
    <col min="18" max="18" width="16.125" style="2" customWidth="1"/>
    <col min="19" max="19" width="17.75390625" style="2" customWidth="1"/>
    <col min="20" max="20" width="20.75390625" style="3" customWidth="1"/>
    <col min="21" max="21" width="14.875" style="2" customWidth="1"/>
    <col min="22" max="22" width="15.25390625" style="2" customWidth="1"/>
    <col min="23" max="23" width="14.875" style="2" customWidth="1"/>
    <col min="24" max="24" width="17.375" style="3" customWidth="1"/>
    <col min="25" max="25" width="15.25390625" style="2" customWidth="1"/>
    <col min="26" max="26" width="15.625" style="2" customWidth="1"/>
    <col min="27" max="27" width="27.375" style="3" customWidth="1"/>
    <col min="28" max="28" width="18.125" style="2" customWidth="1"/>
    <col min="29" max="29" width="17.25390625" style="2" customWidth="1"/>
    <col min="30" max="30" width="18.625" style="2" customWidth="1"/>
    <col min="31" max="31" width="14.875" style="2" customWidth="1"/>
    <col min="32" max="32" width="19.375" style="3" customWidth="1"/>
    <col min="33" max="33" width="18.625" style="3" customWidth="1"/>
    <col min="34" max="34" width="15.75390625" style="2" customWidth="1"/>
    <col min="35" max="35" width="14.75390625" style="2" customWidth="1"/>
    <col min="36" max="36" width="15.625" style="2" customWidth="1"/>
    <col min="37" max="37" width="13.75390625" style="2" customWidth="1"/>
    <col min="38" max="38" width="15.375" style="2" customWidth="1"/>
    <col min="39" max="39" width="13.625" style="2" customWidth="1"/>
    <col min="40" max="40" width="16.375" style="2" customWidth="1"/>
    <col min="41" max="41" width="18.00390625" style="2" customWidth="1"/>
    <col min="42" max="42" width="15.75390625" style="2" customWidth="1"/>
    <col min="43" max="43" width="13.625" style="2" customWidth="1"/>
    <col min="44" max="44" width="13.25390625" style="2" customWidth="1"/>
    <col min="45" max="45" width="14.625" style="2" customWidth="1"/>
    <col min="46" max="46" width="15.625" style="2" customWidth="1"/>
    <col min="47" max="47" width="15.00390625" style="2" customWidth="1"/>
    <col min="48" max="48" width="16.625" style="2" customWidth="1"/>
    <col min="49" max="49" width="16.25390625" style="2" customWidth="1"/>
    <col min="50" max="50" width="14.875" style="2" customWidth="1"/>
    <col min="51" max="51" width="13.625" style="4" customWidth="1"/>
    <col min="52" max="52" width="16.75390625" style="2" customWidth="1"/>
    <col min="53" max="53" width="16.00390625" style="2" customWidth="1"/>
    <col min="54" max="54" width="14.25390625" style="2" customWidth="1"/>
    <col min="55" max="55" width="16.00390625" style="2" customWidth="1"/>
    <col min="56" max="56" width="17.375" style="2" customWidth="1"/>
    <col min="57" max="57" width="16.75390625" style="2" customWidth="1"/>
    <col min="58" max="58" width="16.375" style="2" customWidth="1"/>
    <col min="59" max="59" width="18.00390625" style="2" customWidth="1"/>
    <col min="60" max="60" width="12.625" style="2" customWidth="1"/>
    <col min="61" max="61" width="18.00390625" style="2" hidden="1" customWidth="1"/>
    <col min="62" max="62" width="14.00390625" style="2" customWidth="1"/>
    <col min="63" max="63" width="18.375" style="2" customWidth="1"/>
    <col min="64" max="64" width="17.25390625" style="2" customWidth="1"/>
    <col min="65" max="65" width="22.875" style="2" customWidth="1"/>
    <col min="66" max="66" width="20.00390625" style="2" customWidth="1"/>
    <col min="67" max="67" width="20.75390625" style="2" customWidth="1"/>
    <col min="68" max="68" width="21.00390625" style="2" customWidth="1"/>
    <col min="69" max="69" width="18.125" style="2" hidden="1" customWidth="1"/>
    <col min="70" max="70" width="17.75390625" style="2" customWidth="1"/>
    <col min="71" max="71" width="16.125" style="2" hidden="1" customWidth="1"/>
    <col min="72" max="72" width="16.375" style="2" hidden="1" customWidth="1"/>
    <col min="73" max="73" width="23.625" style="3" customWidth="1"/>
    <col min="74" max="74" width="17.625" style="2" customWidth="1"/>
    <col min="75" max="75" width="16.375" style="2" customWidth="1"/>
    <col min="76" max="76" width="16.25390625" style="2" customWidth="1"/>
    <col min="77" max="77" width="16.625" style="2" customWidth="1"/>
    <col min="78" max="78" width="18.00390625" style="2" customWidth="1"/>
    <col min="79" max="79" width="13.25390625" style="2" hidden="1" customWidth="1"/>
    <col min="80" max="80" width="14.375" style="2" customWidth="1"/>
    <col min="81" max="81" width="19.75390625" style="2" customWidth="1"/>
    <col min="82" max="82" width="16.125" style="2" customWidth="1"/>
    <col min="83" max="84" width="16.25390625" style="2" customWidth="1"/>
    <col min="85" max="85" width="11.375" style="4" customWidth="1"/>
    <col min="86" max="86" width="15.25390625" style="4" customWidth="1"/>
    <col min="87" max="87" width="23.00390625" style="4" customWidth="1"/>
    <col min="88" max="88" width="23.375" style="4" customWidth="1"/>
    <col min="89" max="89" width="16.125" style="4" customWidth="1"/>
    <col min="90" max="90" width="14.125" style="2" hidden="1" customWidth="1"/>
    <col min="91" max="91" width="16.625" style="2" customWidth="1"/>
    <col min="92" max="92" width="14.875" style="2" customWidth="1"/>
    <col min="93" max="93" width="15.625" style="2" customWidth="1"/>
    <col min="94" max="94" width="17.75390625" style="2" customWidth="1"/>
    <col min="95" max="95" width="17.75390625" style="4" customWidth="1"/>
    <col min="96" max="96" width="16.625" style="4" customWidth="1"/>
    <col min="97" max="97" width="15.75390625" style="4" customWidth="1"/>
    <col min="98" max="98" width="16.125" style="4" customWidth="1"/>
    <col min="99" max="99" width="14.25390625" style="4" hidden="1" customWidth="1"/>
    <col min="100" max="100" width="16.00390625" style="4" customWidth="1"/>
    <col min="101" max="101" width="15.125" style="4" customWidth="1"/>
    <col min="102" max="102" width="14.125" style="4" customWidth="1"/>
    <col min="103" max="103" width="21.25390625" style="5" customWidth="1"/>
    <col min="104" max="104" width="20.75390625" style="3" customWidth="1"/>
    <col min="105" max="105" width="17.375" style="2" customWidth="1"/>
    <col min="106" max="106" width="17.375" style="3" customWidth="1"/>
    <col min="107" max="107" width="14.25390625" style="2" customWidth="1"/>
    <col min="108" max="108" width="15.00390625" style="2" customWidth="1"/>
    <col min="109" max="109" width="12.375" style="2" customWidth="1"/>
    <col min="110" max="110" width="16.125" style="2" customWidth="1"/>
    <col min="111" max="111" width="20.00390625" style="3" hidden="1" customWidth="1"/>
    <col min="112" max="112" width="25.875" style="2" hidden="1" customWidth="1"/>
    <col min="113" max="113" width="14.625" style="2" hidden="1" customWidth="1"/>
    <col min="114" max="114" width="16.25390625" style="2" hidden="1" customWidth="1"/>
    <col min="115" max="115" width="20.75390625" style="3" customWidth="1"/>
    <col min="116" max="116" width="16.75390625" style="2" customWidth="1"/>
    <col min="117" max="117" width="17.875" style="2" customWidth="1"/>
    <col min="118" max="118" width="16.75390625" style="2" customWidth="1"/>
    <col min="119" max="119" width="15.25390625" style="2" customWidth="1"/>
    <col min="120" max="120" width="14.625" style="2" customWidth="1"/>
    <col min="121" max="121" width="15.25390625" style="2" customWidth="1"/>
    <col min="122" max="122" width="17.125" style="2" customWidth="1"/>
    <col min="123" max="123" width="15.125" style="2" customWidth="1"/>
    <col min="124" max="124" width="17.75390625" style="2" customWidth="1"/>
    <col min="125" max="125" width="14.00390625" style="2" customWidth="1"/>
    <col min="126" max="126" width="11.625" style="2" customWidth="1"/>
    <col min="127" max="127" width="15.125" style="2" hidden="1" customWidth="1"/>
    <col min="128" max="128" width="15.125" style="2" customWidth="1"/>
    <col min="129" max="129" width="17.00390625" style="2" hidden="1" customWidth="1"/>
    <col min="130" max="131" width="14.75390625" style="2" customWidth="1"/>
    <col min="132" max="132" width="17.75390625" style="4" customWidth="1"/>
    <col min="133" max="133" width="13.25390625" style="4" customWidth="1"/>
    <col min="134" max="134" width="57.625" style="2" hidden="1" customWidth="1"/>
    <col min="135" max="136" width="26.25390625" style="4" customWidth="1"/>
    <col min="137" max="138" width="18.875" style="4" customWidth="1"/>
    <col min="139" max="140" width="21.125" style="4" customWidth="1"/>
    <col min="141" max="141" width="18.875" style="4" customWidth="1"/>
    <col min="142" max="142" width="19.25390625" style="4" customWidth="1"/>
    <col min="143" max="143" width="21.75390625" style="4" customWidth="1"/>
    <col min="144" max="144" width="21.00390625" style="4" customWidth="1"/>
    <col min="145" max="145" width="20.00390625" style="4" customWidth="1"/>
    <col min="146" max="146" width="17.875" style="4" customWidth="1"/>
    <col min="147" max="147" width="21.25390625" style="4" customWidth="1"/>
    <col min="148" max="148" width="17.875" style="4" hidden="1" customWidth="1"/>
    <col min="149" max="149" width="18.125" style="4" customWidth="1"/>
    <col min="150" max="150" width="16.375" style="4" customWidth="1"/>
    <col min="151" max="151" width="18.125" style="4" customWidth="1"/>
    <col min="152" max="152" width="18.125" style="2" customWidth="1"/>
    <col min="153" max="153" width="24.00390625" style="2" customWidth="1"/>
    <col min="154" max="155" width="21.625" style="2" customWidth="1"/>
    <col min="156" max="156" width="25.875" style="2" customWidth="1"/>
    <col min="157" max="157" width="26.375" style="2" hidden="1" customWidth="1"/>
    <col min="158" max="158" width="18.875" style="2" hidden="1" customWidth="1"/>
    <col min="159" max="159" width="17.625" style="2" hidden="1" customWidth="1"/>
    <col min="160" max="160" width="28.375" style="2" customWidth="1"/>
    <col min="161" max="161" width="16.75390625" style="2" customWidth="1"/>
    <col min="162" max="162" width="17.625" style="2" customWidth="1"/>
    <col min="163" max="163" width="25.25390625" style="2" customWidth="1"/>
    <col min="164" max="164" width="19.75390625" style="2" customWidth="1"/>
    <col min="165" max="165" width="20.00390625" style="2" hidden="1" customWidth="1"/>
    <col min="166" max="166" width="27.00390625" style="2" customWidth="1"/>
    <col min="167" max="167" width="21.625" style="2" customWidth="1"/>
    <col min="168" max="168" width="27.75390625" style="2" customWidth="1"/>
    <col min="169" max="169" width="9.625" style="2" hidden="1" customWidth="1"/>
    <col min="170" max="170" width="17.625" style="2" customWidth="1"/>
    <col min="171" max="171" width="17.625" style="2" hidden="1" customWidth="1"/>
    <col min="172" max="172" width="26.75390625" style="2" customWidth="1"/>
    <col min="173" max="173" width="22.00390625" style="2" customWidth="1"/>
    <col min="174" max="175" width="20.875" style="2" customWidth="1"/>
    <col min="176" max="176" width="22.25390625" style="2" customWidth="1"/>
    <col min="177" max="177" width="22.125" style="2" customWidth="1"/>
    <col min="178" max="178" width="22.125" style="2" hidden="1" customWidth="1"/>
    <col min="179" max="179" width="17.625" style="2" customWidth="1"/>
    <col min="180" max="180" width="21.125" style="2" customWidth="1"/>
    <col min="181" max="181" width="27.375" style="2" customWidth="1"/>
    <col min="182" max="182" width="24.75390625" style="2" customWidth="1"/>
    <col min="183" max="183" width="21.125" style="2" hidden="1" customWidth="1"/>
    <col min="184" max="184" width="25.75390625" style="2" customWidth="1"/>
    <col min="185" max="185" width="24.875" style="2" customWidth="1"/>
    <col min="186" max="186" width="20.75390625" style="2" customWidth="1"/>
    <col min="187" max="187" width="20.25390625" style="2" customWidth="1"/>
    <col min="188" max="188" width="16.375" style="2" customWidth="1"/>
    <col min="189" max="189" width="20.25390625" style="2" hidden="1" customWidth="1"/>
    <col min="190" max="192" width="21.125" style="2" customWidth="1"/>
    <col min="193" max="193" width="26.75390625" style="2" customWidth="1"/>
    <col min="194" max="195" width="21.125" style="2" customWidth="1"/>
    <col min="196" max="196" width="15.875" style="2" customWidth="1"/>
    <col min="197" max="197" width="18.375" style="2" customWidth="1"/>
    <col min="198" max="198" width="18.00390625" style="2" customWidth="1"/>
    <col min="199" max="199" width="19.375" style="2" customWidth="1"/>
    <col min="200" max="200" width="19.00390625" style="2" customWidth="1"/>
    <col min="201" max="201" width="19.875" style="2" customWidth="1"/>
    <col min="202" max="202" width="13.625" style="2" customWidth="1"/>
    <col min="203" max="203" width="15.75390625" style="2" hidden="1" customWidth="1"/>
    <col min="204" max="204" width="22.00390625" style="2" customWidth="1"/>
    <col min="205" max="208" width="20.375" style="2" customWidth="1"/>
    <col min="209" max="211" width="18.125" style="2" customWidth="1"/>
    <col min="212" max="212" width="15.375" style="2" customWidth="1"/>
    <col min="213" max="213" width="21.25390625" style="2" customWidth="1"/>
    <col min="214" max="214" width="29.25390625" style="2" customWidth="1"/>
    <col min="215" max="215" width="20.625" style="2" hidden="1" customWidth="1"/>
    <col min="216" max="216" width="24.625" style="2" customWidth="1"/>
    <col min="217" max="217" width="22.125" style="2" customWidth="1"/>
    <col min="218" max="218" width="30.125" style="2" customWidth="1"/>
    <col min="219" max="219" width="20.875" style="2" customWidth="1"/>
    <col min="220" max="220" width="12.875" style="2" hidden="1" customWidth="1"/>
    <col min="221" max="221" width="14.625" style="2" hidden="1" customWidth="1"/>
    <col min="222" max="222" width="15.875" style="2" bestFit="1" customWidth="1"/>
    <col min="223" max="223" width="14.625" style="2" bestFit="1" customWidth="1"/>
    <col min="224" max="224" width="12.125" style="2" customWidth="1"/>
    <col min="225" max="225" width="14.875" style="2" customWidth="1"/>
    <col min="226" max="226" width="33.75390625" style="2" customWidth="1"/>
    <col min="227" max="229" width="24.125" style="2" customWidth="1"/>
    <col min="230" max="230" width="33.75390625" style="2" customWidth="1"/>
    <col min="231" max="232" width="24.125" style="2" customWidth="1"/>
    <col min="233" max="233" width="42.75390625" style="2" customWidth="1"/>
    <col min="234" max="235" width="24.125" style="2" customWidth="1"/>
    <col min="236" max="236" width="33.75390625" style="2" customWidth="1"/>
    <col min="237" max="239" width="24.125" style="2" customWidth="1"/>
    <col min="240" max="240" width="36.00390625" style="2" customWidth="1"/>
    <col min="241" max="241" width="16.125" style="2" customWidth="1"/>
    <col min="242" max="242" width="14.25390625" style="2" customWidth="1"/>
    <col min="243" max="243" width="30.375" style="2" customWidth="1"/>
    <col min="244" max="244" width="13.625" style="6" customWidth="1"/>
    <col min="245" max="246" width="12.875" style="6" customWidth="1"/>
    <col min="247" max="247" width="13.00390625" style="6" customWidth="1"/>
    <col min="248" max="248" width="13.125" style="6" customWidth="1"/>
    <col min="249" max="249" width="14.375" style="6" customWidth="1"/>
    <col min="250" max="16384" width="9.125" style="2" customWidth="1"/>
  </cols>
  <sheetData>
    <row r="1" spans="3:8" ht="15">
      <c r="C1" s="3"/>
      <c r="D1" s="3"/>
      <c r="E1" s="3"/>
      <c r="F1" s="3"/>
      <c r="G1" s="3"/>
      <c r="H1" s="2"/>
    </row>
    <row r="2" spans="2:134" ht="28.5" customHeight="1" thickBot="1">
      <c r="B2" s="7" t="s">
        <v>227</v>
      </c>
      <c r="C2" s="8"/>
      <c r="D2" s="8"/>
      <c r="E2" s="8"/>
      <c r="F2" s="8"/>
      <c r="G2" s="8"/>
      <c r="H2" s="8"/>
      <c r="ED2" s="9"/>
    </row>
    <row r="3" spans="3:8" ht="15.75" customHeight="1" hidden="1">
      <c r="C3" s="10"/>
      <c r="D3" s="10"/>
      <c r="E3" s="10"/>
      <c r="F3" s="10"/>
      <c r="G3" s="10"/>
      <c r="H3" s="11"/>
    </row>
    <row r="4" spans="3:151" ht="15.75" customHeight="1" hidden="1">
      <c r="C4" s="12"/>
      <c r="D4" s="12"/>
      <c r="E4" s="12"/>
      <c r="F4" s="12"/>
      <c r="G4" s="12"/>
      <c r="H4" s="13"/>
      <c r="DT4" s="14"/>
      <c r="DU4" s="14"/>
      <c r="DV4" s="14"/>
      <c r="DW4" s="14"/>
      <c r="DX4" s="14"/>
      <c r="DY4" s="14"/>
      <c r="DZ4" s="14"/>
      <c r="EA4" s="14"/>
      <c r="EB4" s="15"/>
      <c r="EC4" s="16"/>
      <c r="ES4" s="2"/>
      <c r="ET4" s="2"/>
      <c r="EU4" s="2"/>
    </row>
    <row r="5" spans="1:242" ht="16.5" customHeight="1" thickBot="1">
      <c r="A5" s="122" t="s">
        <v>0</v>
      </c>
      <c r="B5" s="125" t="s">
        <v>1</v>
      </c>
      <c r="C5" s="128" t="s">
        <v>2</v>
      </c>
      <c r="D5" s="17"/>
      <c r="E5" s="17"/>
      <c r="F5" s="128" t="s">
        <v>3</v>
      </c>
      <c r="G5" s="128" t="s">
        <v>4</v>
      </c>
      <c r="H5" s="131" t="s">
        <v>5</v>
      </c>
      <c r="I5" s="134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6"/>
      <c r="EC5" s="18"/>
      <c r="ED5" s="125" t="s">
        <v>1</v>
      </c>
      <c r="EE5" s="190" t="s">
        <v>6</v>
      </c>
      <c r="EF5" s="193" t="s">
        <v>7</v>
      </c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5"/>
      <c r="FG5" s="19"/>
      <c r="FH5" s="19"/>
      <c r="FI5" s="19"/>
      <c r="FJ5" s="19"/>
      <c r="FK5" s="19"/>
      <c r="FL5" s="19"/>
      <c r="FM5" s="19"/>
      <c r="FN5" s="19"/>
      <c r="FO5" s="19"/>
      <c r="FP5" s="20"/>
      <c r="FQ5" s="20"/>
      <c r="FR5" s="20"/>
      <c r="FS5" s="20"/>
      <c r="FT5" s="20"/>
      <c r="FU5" s="20"/>
      <c r="FV5" s="20"/>
      <c r="FW5" s="20"/>
      <c r="FX5" s="20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2"/>
      <c r="ID5" s="23"/>
      <c r="IE5" s="24"/>
      <c r="IF5" s="25"/>
      <c r="IG5" s="25"/>
      <c r="IH5" s="26"/>
    </row>
    <row r="6" spans="1:249" ht="45.75" customHeight="1">
      <c r="A6" s="123"/>
      <c r="B6" s="126"/>
      <c r="C6" s="129"/>
      <c r="D6" s="27"/>
      <c r="E6" s="27"/>
      <c r="F6" s="129"/>
      <c r="G6" s="129"/>
      <c r="H6" s="132"/>
      <c r="I6" s="139" t="s">
        <v>8</v>
      </c>
      <c r="J6" s="139" t="s">
        <v>9</v>
      </c>
      <c r="K6" s="155" t="s">
        <v>7</v>
      </c>
      <c r="L6" s="156"/>
      <c r="M6" s="156"/>
      <c r="N6" s="156"/>
      <c r="O6" s="157"/>
      <c r="P6" s="139" t="s">
        <v>10</v>
      </c>
      <c r="Q6" s="149" t="s">
        <v>7</v>
      </c>
      <c r="R6" s="150"/>
      <c r="S6" s="151"/>
      <c r="T6" s="139" t="s">
        <v>11</v>
      </c>
      <c r="U6" s="152" t="s">
        <v>7</v>
      </c>
      <c r="V6" s="153"/>
      <c r="W6" s="154"/>
      <c r="X6" s="139" t="s">
        <v>12</v>
      </c>
      <c r="Y6" s="137" t="s">
        <v>7</v>
      </c>
      <c r="Z6" s="138"/>
      <c r="AA6" s="139" t="s">
        <v>13</v>
      </c>
      <c r="AB6" s="142" t="s">
        <v>7</v>
      </c>
      <c r="AC6" s="143"/>
      <c r="AD6" s="143"/>
      <c r="AE6" s="144"/>
      <c r="AF6" s="139" t="s">
        <v>14</v>
      </c>
      <c r="AG6" s="145" t="s">
        <v>15</v>
      </c>
      <c r="AH6" s="137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38"/>
      <c r="BU6" s="139" t="s">
        <v>16</v>
      </c>
      <c r="BV6" s="158" t="s">
        <v>7</v>
      </c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60"/>
      <c r="CX6" s="28"/>
      <c r="CY6" s="161" t="s">
        <v>17</v>
      </c>
      <c r="CZ6" s="164" t="s">
        <v>18</v>
      </c>
      <c r="DA6" s="29"/>
      <c r="DB6" s="139" t="s">
        <v>19</v>
      </c>
      <c r="DC6" s="276" t="s">
        <v>7</v>
      </c>
      <c r="DD6" s="277"/>
      <c r="DE6" s="277"/>
      <c r="DF6" s="278"/>
      <c r="DG6" s="139" t="s">
        <v>20</v>
      </c>
      <c r="DH6" s="169"/>
      <c r="DI6" s="170"/>
      <c r="DJ6" s="171"/>
      <c r="DK6" s="139" t="s">
        <v>21</v>
      </c>
      <c r="DL6" s="152" t="s">
        <v>22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4"/>
      <c r="EC6" s="30"/>
      <c r="ED6" s="126"/>
      <c r="EE6" s="191"/>
      <c r="EF6" s="172" t="s">
        <v>23</v>
      </c>
      <c r="EG6" s="175"/>
      <c r="EH6" s="176"/>
      <c r="EI6" s="176"/>
      <c r="EJ6" s="176"/>
      <c r="EK6" s="176"/>
      <c r="EL6" s="177"/>
      <c r="EM6" s="279" t="s">
        <v>24</v>
      </c>
      <c r="EN6" s="175" t="s">
        <v>25</v>
      </c>
      <c r="EO6" s="176"/>
      <c r="EP6" s="176"/>
      <c r="EQ6" s="176"/>
      <c r="ER6" s="176"/>
      <c r="ES6" s="176"/>
      <c r="ET6" s="176"/>
      <c r="EU6" s="176"/>
      <c r="EV6" s="177"/>
      <c r="EW6" s="196" t="s">
        <v>26</v>
      </c>
      <c r="EX6" s="31" t="s">
        <v>27</v>
      </c>
      <c r="EY6" s="199" t="s">
        <v>28</v>
      </c>
      <c r="EZ6" s="32" t="s">
        <v>29</v>
      </c>
      <c r="FA6" s="196" t="s">
        <v>30</v>
      </c>
      <c r="FB6" s="220" t="s">
        <v>31</v>
      </c>
      <c r="FC6" s="221"/>
      <c r="FD6" s="196" t="s">
        <v>32</v>
      </c>
      <c r="FE6" s="220" t="s">
        <v>33</v>
      </c>
      <c r="FF6" s="221"/>
      <c r="FG6" s="286" t="s">
        <v>34</v>
      </c>
      <c r="FH6" s="289" t="s">
        <v>35</v>
      </c>
      <c r="FI6" s="290"/>
      <c r="FJ6" s="290"/>
      <c r="FK6" s="290"/>
      <c r="FL6" s="290"/>
      <c r="FM6" s="290"/>
      <c r="FN6" s="290"/>
      <c r="FO6" s="291"/>
      <c r="FP6" s="292" t="s">
        <v>36</v>
      </c>
      <c r="FQ6" s="295" t="s">
        <v>37</v>
      </c>
      <c r="FR6" s="296"/>
      <c r="FS6" s="296"/>
      <c r="FT6" s="296"/>
      <c r="FU6" s="296"/>
      <c r="FV6" s="296"/>
      <c r="FW6" s="296"/>
      <c r="FX6" s="297"/>
      <c r="FY6" s="222" t="s">
        <v>38</v>
      </c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6"/>
      <c r="HK6" s="222" t="s">
        <v>39</v>
      </c>
      <c r="HL6" s="227" t="s">
        <v>40</v>
      </c>
      <c r="HM6" s="228"/>
      <c r="HN6" s="228"/>
      <c r="HO6" s="228"/>
      <c r="HP6" s="33"/>
      <c r="HQ6" s="33"/>
      <c r="HR6" s="222" t="s">
        <v>41</v>
      </c>
      <c r="HS6" s="238" t="s">
        <v>42</v>
      </c>
      <c r="HT6" s="239"/>
      <c r="HU6" s="240"/>
      <c r="HV6" s="222" t="s">
        <v>43</v>
      </c>
      <c r="HW6" s="238" t="s">
        <v>44</v>
      </c>
      <c r="HX6" s="240"/>
      <c r="HY6" s="222" t="s">
        <v>45</v>
      </c>
      <c r="HZ6" s="244" t="s">
        <v>46</v>
      </c>
      <c r="IA6" s="245"/>
      <c r="IB6" s="222" t="s">
        <v>47</v>
      </c>
      <c r="IC6" s="246" t="s">
        <v>48</v>
      </c>
      <c r="ID6" s="247"/>
      <c r="IE6" s="248"/>
      <c r="IF6" s="224" t="s">
        <v>49</v>
      </c>
      <c r="IG6" s="250" t="s">
        <v>50</v>
      </c>
      <c r="IH6" s="248"/>
      <c r="II6" s="224" t="s">
        <v>51</v>
      </c>
      <c r="IJ6" s="251" t="s">
        <v>50</v>
      </c>
      <c r="IK6" s="252"/>
      <c r="IL6" s="253"/>
      <c r="IM6" s="253"/>
      <c r="IN6" s="253"/>
      <c r="IO6" s="253"/>
    </row>
    <row r="7" spans="1:249" ht="61.5" customHeight="1">
      <c r="A7" s="123"/>
      <c r="B7" s="126"/>
      <c r="C7" s="129"/>
      <c r="D7" s="27"/>
      <c r="E7" s="27"/>
      <c r="F7" s="129"/>
      <c r="G7" s="129"/>
      <c r="H7" s="132"/>
      <c r="I7" s="140"/>
      <c r="J7" s="140"/>
      <c r="K7" s="169" t="s">
        <v>52</v>
      </c>
      <c r="L7" s="170"/>
      <c r="M7" s="170"/>
      <c r="N7" s="170"/>
      <c r="O7" s="171"/>
      <c r="P7" s="140"/>
      <c r="Q7" s="137" t="s">
        <v>52</v>
      </c>
      <c r="R7" s="148"/>
      <c r="S7" s="138"/>
      <c r="T7" s="140"/>
      <c r="U7" s="169" t="s">
        <v>52</v>
      </c>
      <c r="V7" s="170"/>
      <c r="W7" s="171"/>
      <c r="X7" s="140"/>
      <c r="Y7" s="137" t="s">
        <v>52</v>
      </c>
      <c r="Z7" s="138"/>
      <c r="AA7" s="140"/>
      <c r="AB7" s="260" t="s">
        <v>52</v>
      </c>
      <c r="AC7" s="261"/>
      <c r="AD7" s="261"/>
      <c r="AE7" s="262"/>
      <c r="AF7" s="140"/>
      <c r="AG7" s="146"/>
      <c r="AH7" s="263" t="s">
        <v>53</v>
      </c>
      <c r="AI7" s="263" t="s">
        <v>54</v>
      </c>
      <c r="AJ7" s="263" t="s">
        <v>55</v>
      </c>
      <c r="AK7" s="34"/>
      <c r="AL7" s="263" t="s">
        <v>56</v>
      </c>
      <c r="AM7" s="263" t="s">
        <v>57</v>
      </c>
      <c r="AN7" s="263" t="s">
        <v>58</v>
      </c>
      <c r="AO7" s="263" t="s">
        <v>59</v>
      </c>
      <c r="AP7" s="263" t="s">
        <v>60</v>
      </c>
      <c r="AQ7" s="266" t="s">
        <v>61</v>
      </c>
      <c r="AR7" s="269" t="s">
        <v>62</v>
      </c>
      <c r="AS7" s="269" t="s">
        <v>63</v>
      </c>
      <c r="AT7" s="269" t="s">
        <v>64</v>
      </c>
      <c r="AU7" s="269" t="s">
        <v>65</v>
      </c>
      <c r="AV7" s="269" t="s">
        <v>66</v>
      </c>
      <c r="AW7" s="269" t="s">
        <v>67</v>
      </c>
      <c r="AX7" s="269" t="s">
        <v>68</v>
      </c>
      <c r="AY7" s="167" t="s">
        <v>69</v>
      </c>
      <c r="AZ7" s="167" t="s">
        <v>70</v>
      </c>
      <c r="BA7" s="167" t="s">
        <v>71</v>
      </c>
      <c r="BB7" s="273" t="s">
        <v>72</v>
      </c>
      <c r="BC7" s="167" t="s">
        <v>73</v>
      </c>
      <c r="BD7" s="167" t="s">
        <v>74</v>
      </c>
      <c r="BE7" s="167" t="s">
        <v>75</v>
      </c>
      <c r="BF7" s="167" t="s">
        <v>76</v>
      </c>
      <c r="BG7" s="167" t="s">
        <v>77</v>
      </c>
      <c r="BH7" s="35"/>
      <c r="BI7" s="167" t="s">
        <v>78</v>
      </c>
      <c r="BJ7" s="167" t="s">
        <v>79</v>
      </c>
      <c r="BK7" s="167" t="s">
        <v>80</v>
      </c>
      <c r="BL7" s="167" t="s">
        <v>81</v>
      </c>
      <c r="BM7" s="263" t="s">
        <v>82</v>
      </c>
      <c r="BN7" s="263" t="s">
        <v>83</v>
      </c>
      <c r="BO7" s="263" t="s">
        <v>84</v>
      </c>
      <c r="BP7" s="263" t="s">
        <v>85</v>
      </c>
      <c r="BQ7" s="34"/>
      <c r="BR7" s="263" t="s">
        <v>86</v>
      </c>
      <c r="BS7" s="167" t="s">
        <v>87</v>
      </c>
      <c r="BT7" s="167" t="s">
        <v>88</v>
      </c>
      <c r="BU7" s="140"/>
      <c r="BV7" s="149" t="s">
        <v>89</v>
      </c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1"/>
      <c r="CV7" s="29"/>
      <c r="CW7" s="29"/>
      <c r="CX7" s="29"/>
      <c r="CY7" s="162"/>
      <c r="CZ7" s="165"/>
      <c r="DA7" s="167" t="s">
        <v>90</v>
      </c>
      <c r="DB7" s="140"/>
      <c r="DC7" s="276" t="s">
        <v>52</v>
      </c>
      <c r="DD7" s="277"/>
      <c r="DE7" s="277"/>
      <c r="DF7" s="278"/>
      <c r="DG7" s="140"/>
      <c r="DH7" s="169" t="s">
        <v>52</v>
      </c>
      <c r="DI7" s="170"/>
      <c r="DJ7" s="171"/>
      <c r="DK7" s="140"/>
      <c r="DL7" s="178" t="s">
        <v>91</v>
      </c>
      <c r="DM7" s="178" t="s">
        <v>92</v>
      </c>
      <c r="DN7" s="181" t="s">
        <v>93</v>
      </c>
      <c r="DO7" s="181" t="s">
        <v>94</v>
      </c>
      <c r="DP7" s="184" t="s">
        <v>95</v>
      </c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6"/>
      <c r="EC7" s="36"/>
      <c r="ED7" s="126"/>
      <c r="EE7" s="191"/>
      <c r="EF7" s="173"/>
      <c r="EG7" s="187" t="s">
        <v>96</v>
      </c>
      <c r="EH7" s="187" t="s">
        <v>97</v>
      </c>
      <c r="EI7" s="187" t="s">
        <v>91</v>
      </c>
      <c r="EJ7" s="187" t="s">
        <v>92</v>
      </c>
      <c r="EK7" s="205" t="s">
        <v>98</v>
      </c>
      <c r="EL7" s="187" t="s">
        <v>94</v>
      </c>
      <c r="EM7" s="280"/>
      <c r="EN7" s="187" t="s">
        <v>99</v>
      </c>
      <c r="EO7" s="187" t="s">
        <v>100</v>
      </c>
      <c r="EP7" s="202" t="s">
        <v>101</v>
      </c>
      <c r="EQ7" s="202" t="s">
        <v>96</v>
      </c>
      <c r="ER7" s="205" t="s">
        <v>102</v>
      </c>
      <c r="ES7" s="187" t="s">
        <v>94</v>
      </c>
      <c r="ET7" s="208" t="s">
        <v>95</v>
      </c>
      <c r="EU7" s="209"/>
      <c r="EV7" s="210"/>
      <c r="EW7" s="197"/>
      <c r="EX7" s="187" t="s">
        <v>103</v>
      </c>
      <c r="EY7" s="200"/>
      <c r="EZ7" s="187" t="s">
        <v>104</v>
      </c>
      <c r="FA7" s="197"/>
      <c r="FB7" s="187" t="s">
        <v>99</v>
      </c>
      <c r="FC7" s="187" t="s">
        <v>100</v>
      </c>
      <c r="FD7" s="197"/>
      <c r="FE7" s="187" t="s">
        <v>99</v>
      </c>
      <c r="FF7" s="187" t="s">
        <v>100</v>
      </c>
      <c r="FG7" s="287"/>
      <c r="FH7" s="217">
        <v>225</v>
      </c>
      <c r="FI7" s="213" t="s">
        <v>105</v>
      </c>
      <c r="FJ7" s="214"/>
      <c r="FK7" s="217">
        <v>226</v>
      </c>
      <c r="FL7" s="213" t="s">
        <v>105</v>
      </c>
      <c r="FM7" s="214"/>
      <c r="FN7" s="217">
        <v>310</v>
      </c>
      <c r="FO7" s="217">
        <v>340</v>
      </c>
      <c r="FP7" s="293"/>
      <c r="FQ7" s="282" t="s">
        <v>106</v>
      </c>
      <c r="FR7" s="282">
        <v>310</v>
      </c>
      <c r="FS7" s="317" t="s">
        <v>107</v>
      </c>
      <c r="FT7" s="318"/>
      <c r="FU7" s="319"/>
      <c r="FV7" s="282" t="s">
        <v>108</v>
      </c>
      <c r="FW7" s="298" t="s">
        <v>109</v>
      </c>
      <c r="FX7" s="298" t="s">
        <v>110</v>
      </c>
      <c r="FY7" s="223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2"/>
      <c r="HK7" s="223"/>
      <c r="HL7" s="303" t="s">
        <v>7</v>
      </c>
      <c r="HM7" s="304"/>
      <c r="HN7" s="304"/>
      <c r="HO7" s="304"/>
      <c r="HP7" s="37"/>
      <c r="HQ7" s="37"/>
      <c r="HR7" s="223"/>
      <c r="HS7" s="241">
        <v>226</v>
      </c>
      <c r="HT7" s="241">
        <v>310</v>
      </c>
      <c r="HU7" s="241">
        <v>340</v>
      </c>
      <c r="HV7" s="223"/>
      <c r="HW7" s="241">
        <v>225</v>
      </c>
      <c r="HX7" s="241">
        <v>226</v>
      </c>
      <c r="HY7" s="223"/>
      <c r="HZ7" s="241">
        <v>226</v>
      </c>
      <c r="IA7" s="241">
        <v>340</v>
      </c>
      <c r="IB7" s="223"/>
      <c r="IC7" s="241">
        <v>290</v>
      </c>
      <c r="ID7" s="241">
        <v>310</v>
      </c>
      <c r="IE7" s="241">
        <v>344</v>
      </c>
      <c r="IF7" s="249"/>
      <c r="IG7" s="241">
        <v>226</v>
      </c>
      <c r="IH7" s="241">
        <v>290</v>
      </c>
      <c r="II7" s="249"/>
      <c r="IJ7" s="254">
        <v>222</v>
      </c>
      <c r="IK7" s="257">
        <v>225</v>
      </c>
      <c r="IL7" s="257">
        <v>226</v>
      </c>
      <c r="IM7" s="257">
        <v>290</v>
      </c>
      <c r="IN7" s="257">
        <v>310</v>
      </c>
      <c r="IO7" s="257">
        <v>340</v>
      </c>
    </row>
    <row r="8" spans="1:249" ht="171" customHeight="1">
      <c r="A8" s="123"/>
      <c r="B8" s="126"/>
      <c r="C8" s="129"/>
      <c r="D8" s="311" t="s">
        <v>111</v>
      </c>
      <c r="E8" s="311" t="s">
        <v>112</v>
      </c>
      <c r="F8" s="129"/>
      <c r="G8" s="129"/>
      <c r="H8" s="132"/>
      <c r="I8" s="140"/>
      <c r="J8" s="140"/>
      <c r="K8" s="167" t="s">
        <v>113</v>
      </c>
      <c r="L8" s="313" t="s">
        <v>114</v>
      </c>
      <c r="M8" s="167" t="s">
        <v>115</v>
      </c>
      <c r="N8" s="167" t="s">
        <v>116</v>
      </c>
      <c r="O8" s="167" t="s">
        <v>117</v>
      </c>
      <c r="P8" s="140"/>
      <c r="Q8" s="167" t="s">
        <v>118</v>
      </c>
      <c r="R8" s="273" t="s">
        <v>119</v>
      </c>
      <c r="S8" s="273" t="s">
        <v>120</v>
      </c>
      <c r="T8" s="140"/>
      <c r="U8" s="313" t="s">
        <v>121</v>
      </c>
      <c r="V8" s="313" t="s">
        <v>122</v>
      </c>
      <c r="W8" s="313" t="s">
        <v>123</v>
      </c>
      <c r="X8" s="140"/>
      <c r="Y8" s="167" t="s">
        <v>124</v>
      </c>
      <c r="Z8" s="167" t="s">
        <v>125</v>
      </c>
      <c r="AA8" s="140"/>
      <c r="AB8" s="167" t="s">
        <v>126</v>
      </c>
      <c r="AC8" s="167" t="s">
        <v>127</v>
      </c>
      <c r="AD8" s="167" t="s">
        <v>128</v>
      </c>
      <c r="AE8" s="167" t="s">
        <v>129</v>
      </c>
      <c r="AF8" s="140"/>
      <c r="AG8" s="146"/>
      <c r="AH8" s="264"/>
      <c r="AI8" s="264"/>
      <c r="AJ8" s="264"/>
      <c r="AK8" s="264" t="s">
        <v>130</v>
      </c>
      <c r="AL8" s="264"/>
      <c r="AM8" s="264"/>
      <c r="AN8" s="264"/>
      <c r="AO8" s="264"/>
      <c r="AP8" s="264"/>
      <c r="AQ8" s="267"/>
      <c r="AR8" s="270"/>
      <c r="AS8" s="270"/>
      <c r="AT8" s="270"/>
      <c r="AU8" s="270"/>
      <c r="AV8" s="270"/>
      <c r="AW8" s="270"/>
      <c r="AX8" s="270"/>
      <c r="AY8" s="272"/>
      <c r="AZ8" s="272"/>
      <c r="BA8" s="272"/>
      <c r="BB8" s="274"/>
      <c r="BC8" s="272"/>
      <c r="BD8" s="272"/>
      <c r="BE8" s="272"/>
      <c r="BF8" s="272"/>
      <c r="BG8" s="272"/>
      <c r="BH8" s="272" t="s">
        <v>131</v>
      </c>
      <c r="BI8" s="272"/>
      <c r="BJ8" s="272"/>
      <c r="BK8" s="272"/>
      <c r="BL8" s="272"/>
      <c r="BM8" s="264"/>
      <c r="BN8" s="264"/>
      <c r="BO8" s="264"/>
      <c r="BP8" s="264"/>
      <c r="BQ8" s="264" t="s">
        <v>132</v>
      </c>
      <c r="BR8" s="264"/>
      <c r="BS8" s="272"/>
      <c r="BT8" s="272"/>
      <c r="BU8" s="140"/>
      <c r="BV8" s="273" t="s">
        <v>133</v>
      </c>
      <c r="BW8" s="273" t="s">
        <v>134</v>
      </c>
      <c r="BX8" s="273" t="s">
        <v>135</v>
      </c>
      <c r="BY8" s="273" t="s">
        <v>136</v>
      </c>
      <c r="BZ8" s="167" t="s">
        <v>137</v>
      </c>
      <c r="CA8" s="167" t="s">
        <v>138</v>
      </c>
      <c r="CB8" s="167" t="s">
        <v>139</v>
      </c>
      <c r="CC8" s="167" t="s">
        <v>140</v>
      </c>
      <c r="CD8" s="167" t="s">
        <v>141</v>
      </c>
      <c r="CE8" s="167" t="s">
        <v>142</v>
      </c>
      <c r="CF8" s="167" t="s">
        <v>143</v>
      </c>
      <c r="CG8" s="167" t="s">
        <v>144</v>
      </c>
      <c r="CH8" s="167" t="s">
        <v>145</v>
      </c>
      <c r="CI8" s="273" t="s">
        <v>146</v>
      </c>
      <c r="CJ8" s="273" t="s">
        <v>147</v>
      </c>
      <c r="CK8" s="167" t="s">
        <v>148</v>
      </c>
      <c r="CL8" s="167" t="s">
        <v>149</v>
      </c>
      <c r="CM8" s="167" t="s">
        <v>150</v>
      </c>
      <c r="CN8" s="167" t="s">
        <v>151</v>
      </c>
      <c r="CO8" s="167" t="s">
        <v>152</v>
      </c>
      <c r="CP8" s="167" t="s">
        <v>153</v>
      </c>
      <c r="CQ8" s="167" t="s">
        <v>154</v>
      </c>
      <c r="CR8" s="167" t="s">
        <v>155</v>
      </c>
      <c r="CS8" s="167" t="s">
        <v>156</v>
      </c>
      <c r="CT8" s="167" t="s">
        <v>157</v>
      </c>
      <c r="CU8" s="167" t="s">
        <v>158</v>
      </c>
      <c r="CV8" s="167" t="s">
        <v>159</v>
      </c>
      <c r="CW8" s="167" t="s">
        <v>160</v>
      </c>
      <c r="CX8" s="167" t="s">
        <v>161</v>
      </c>
      <c r="CY8" s="162"/>
      <c r="CZ8" s="165"/>
      <c r="DA8" s="272"/>
      <c r="DB8" s="140"/>
      <c r="DC8" s="167" t="s">
        <v>162</v>
      </c>
      <c r="DD8" s="167" t="s">
        <v>163</v>
      </c>
      <c r="DE8" s="167" t="s">
        <v>164</v>
      </c>
      <c r="DF8" s="167" t="s">
        <v>165</v>
      </c>
      <c r="DG8" s="140"/>
      <c r="DH8" s="167" t="s">
        <v>166</v>
      </c>
      <c r="DI8" s="167" t="s">
        <v>167</v>
      </c>
      <c r="DJ8" s="273" t="s">
        <v>168</v>
      </c>
      <c r="DK8" s="140"/>
      <c r="DL8" s="179"/>
      <c r="DM8" s="179"/>
      <c r="DN8" s="182"/>
      <c r="DO8" s="182"/>
      <c r="DP8" s="167" t="s">
        <v>169</v>
      </c>
      <c r="DQ8" s="167" t="s">
        <v>170</v>
      </c>
      <c r="DR8" s="167" t="s">
        <v>171</v>
      </c>
      <c r="DS8" s="167" t="s">
        <v>172</v>
      </c>
      <c r="DT8" s="167" t="s">
        <v>173</v>
      </c>
      <c r="DU8" s="273" t="s">
        <v>174</v>
      </c>
      <c r="DV8" s="273" t="s">
        <v>175</v>
      </c>
      <c r="DW8" s="273" t="s">
        <v>176</v>
      </c>
      <c r="DX8" s="273" t="s">
        <v>177</v>
      </c>
      <c r="DY8" s="273" t="s">
        <v>178</v>
      </c>
      <c r="DZ8" s="273" t="s">
        <v>179</v>
      </c>
      <c r="EA8" s="273" t="s">
        <v>180</v>
      </c>
      <c r="EB8" s="273" t="s">
        <v>181</v>
      </c>
      <c r="EC8" s="273" t="s">
        <v>182</v>
      </c>
      <c r="ED8" s="126"/>
      <c r="EE8" s="191"/>
      <c r="EF8" s="173"/>
      <c r="EG8" s="188"/>
      <c r="EH8" s="188"/>
      <c r="EI8" s="188"/>
      <c r="EJ8" s="188"/>
      <c r="EK8" s="206"/>
      <c r="EL8" s="188"/>
      <c r="EM8" s="280"/>
      <c r="EN8" s="188"/>
      <c r="EO8" s="188"/>
      <c r="EP8" s="203"/>
      <c r="EQ8" s="203"/>
      <c r="ER8" s="206"/>
      <c r="ES8" s="188"/>
      <c r="ET8" s="211" t="s">
        <v>183</v>
      </c>
      <c r="EU8" s="211" t="s">
        <v>184</v>
      </c>
      <c r="EV8" s="211" t="s">
        <v>185</v>
      </c>
      <c r="EW8" s="197"/>
      <c r="EX8" s="188"/>
      <c r="EY8" s="200"/>
      <c r="EZ8" s="188"/>
      <c r="FA8" s="197"/>
      <c r="FB8" s="188"/>
      <c r="FC8" s="188"/>
      <c r="FD8" s="197"/>
      <c r="FE8" s="188"/>
      <c r="FF8" s="188"/>
      <c r="FG8" s="287"/>
      <c r="FH8" s="218"/>
      <c r="FI8" s="215"/>
      <c r="FJ8" s="216"/>
      <c r="FK8" s="218"/>
      <c r="FL8" s="215"/>
      <c r="FM8" s="216"/>
      <c r="FN8" s="218"/>
      <c r="FO8" s="218"/>
      <c r="FP8" s="293"/>
      <c r="FQ8" s="315"/>
      <c r="FR8" s="315"/>
      <c r="FS8" s="284" t="s">
        <v>186</v>
      </c>
      <c r="FT8" s="284" t="s">
        <v>187</v>
      </c>
      <c r="FU8" s="284" t="s">
        <v>188</v>
      </c>
      <c r="FV8" s="283"/>
      <c r="FW8" s="299"/>
      <c r="FX8" s="299"/>
      <c r="FY8" s="223"/>
      <c r="FZ8" s="229" t="s">
        <v>189</v>
      </c>
      <c r="GA8" s="305" t="s">
        <v>190</v>
      </c>
      <c r="GB8" s="306"/>
      <c r="GC8" s="229" t="s">
        <v>191</v>
      </c>
      <c r="GD8" s="305" t="s">
        <v>192</v>
      </c>
      <c r="GE8" s="307"/>
      <c r="GF8" s="308"/>
      <c r="GG8" s="309"/>
      <c r="GH8" s="231" t="s">
        <v>193</v>
      </c>
      <c r="GI8" s="231" t="s">
        <v>194</v>
      </c>
      <c r="GJ8" s="229" t="s">
        <v>189</v>
      </c>
      <c r="GK8" s="38" t="s">
        <v>195</v>
      </c>
      <c r="GL8" s="231" t="s">
        <v>196</v>
      </c>
      <c r="GM8" s="38" t="s">
        <v>195</v>
      </c>
      <c r="GN8" s="233" t="s">
        <v>7</v>
      </c>
      <c r="GO8" s="234"/>
      <c r="GP8" s="234"/>
      <c r="GQ8" s="235"/>
      <c r="GR8" s="236" t="s">
        <v>197</v>
      </c>
      <c r="GS8" s="233" t="s">
        <v>7</v>
      </c>
      <c r="GT8" s="234"/>
      <c r="GU8" s="235"/>
      <c r="GV8" s="229" t="s">
        <v>198</v>
      </c>
      <c r="GW8" s="229" t="s">
        <v>199</v>
      </c>
      <c r="GX8" s="320" t="s">
        <v>200</v>
      </c>
      <c r="GY8" s="320" t="s">
        <v>201</v>
      </c>
      <c r="GZ8" s="322" t="s">
        <v>198</v>
      </c>
      <c r="HA8" s="324" t="s">
        <v>202</v>
      </c>
      <c r="HB8" s="325"/>
      <c r="HC8" s="325"/>
      <c r="HD8" s="325"/>
      <c r="HE8" s="325"/>
      <c r="HF8" s="326"/>
      <c r="HG8" s="327" t="s">
        <v>203</v>
      </c>
      <c r="HH8" s="327" t="s">
        <v>204</v>
      </c>
      <c r="HI8" s="329" t="s">
        <v>7</v>
      </c>
      <c r="HJ8" s="330"/>
      <c r="HK8" s="223"/>
      <c r="HL8" s="257">
        <v>212</v>
      </c>
      <c r="HM8" s="257">
        <v>222</v>
      </c>
      <c r="HN8" s="257">
        <v>226</v>
      </c>
      <c r="HO8" s="257">
        <v>290</v>
      </c>
      <c r="HP8" s="257">
        <v>343</v>
      </c>
      <c r="HQ8" s="257">
        <v>344</v>
      </c>
      <c r="HR8" s="223"/>
      <c r="HS8" s="242"/>
      <c r="HT8" s="242"/>
      <c r="HU8" s="242"/>
      <c r="HV8" s="223"/>
      <c r="HW8" s="242"/>
      <c r="HX8" s="242"/>
      <c r="HY8" s="223"/>
      <c r="HZ8" s="242"/>
      <c r="IA8" s="242"/>
      <c r="IB8" s="223"/>
      <c r="IC8" s="242"/>
      <c r="ID8" s="242"/>
      <c r="IE8" s="242"/>
      <c r="IF8" s="249"/>
      <c r="IG8" s="242"/>
      <c r="IH8" s="242"/>
      <c r="II8" s="249"/>
      <c r="IJ8" s="255"/>
      <c r="IK8" s="258"/>
      <c r="IL8" s="258"/>
      <c r="IM8" s="258"/>
      <c r="IN8" s="258"/>
      <c r="IO8" s="258"/>
    </row>
    <row r="9" spans="1:249" ht="142.5" customHeight="1">
      <c r="A9" s="124"/>
      <c r="B9" s="127"/>
      <c r="C9" s="130"/>
      <c r="D9" s="312"/>
      <c r="E9" s="312"/>
      <c r="F9" s="130"/>
      <c r="G9" s="130"/>
      <c r="H9" s="133"/>
      <c r="I9" s="141"/>
      <c r="J9" s="141"/>
      <c r="K9" s="168"/>
      <c r="L9" s="314"/>
      <c r="M9" s="168"/>
      <c r="N9" s="168"/>
      <c r="O9" s="168"/>
      <c r="P9" s="141"/>
      <c r="Q9" s="168"/>
      <c r="R9" s="275"/>
      <c r="S9" s="275"/>
      <c r="T9" s="141"/>
      <c r="U9" s="314"/>
      <c r="V9" s="314"/>
      <c r="W9" s="314"/>
      <c r="X9" s="141"/>
      <c r="Y9" s="168"/>
      <c r="Z9" s="168"/>
      <c r="AA9" s="141"/>
      <c r="AB9" s="168"/>
      <c r="AC9" s="168"/>
      <c r="AD9" s="168"/>
      <c r="AE9" s="168"/>
      <c r="AF9" s="141"/>
      <c r="AG9" s="147"/>
      <c r="AH9" s="265"/>
      <c r="AI9" s="265"/>
      <c r="AJ9" s="265"/>
      <c r="AK9" s="265"/>
      <c r="AL9" s="265"/>
      <c r="AM9" s="265"/>
      <c r="AN9" s="265"/>
      <c r="AO9" s="265"/>
      <c r="AP9" s="265"/>
      <c r="AQ9" s="268"/>
      <c r="AR9" s="271"/>
      <c r="AS9" s="271"/>
      <c r="AT9" s="271"/>
      <c r="AU9" s="271"/>
      <c r="AV9" s="271"/>
      <c r="AW9" s="271"/>
      <c r="AX9" s="271"/>
      <c r="AY9" s="168"/>
      <c r="AZ9" s="168"/>
      <c r="BA9" s="168"/>
      <c r="BB9" s="275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265"/>
      <c r="BN9" s="265"/>
      <c r="BO9" s="265"/>
      <c r="BP9" s="265"/>
      <c r="BQ9" s="265"/>
      <c r="BR9" s="265"/>
      <c r="BS9" s="168"/>
      <c r="BT9" s="168"/>
      <c r="BU9" s="141"/>
      <c r="BV9" s="275"/>
      <c r="BW9" s="275"/>
      <c r="BX9" s="275"/>
      <c r="BY9" s="275"/>
      <c r="BZ9" s="168"/>
      <c r="CA9" s="168"/>
      <c r="CB9" s="168"/>
      <c r="CC9" s="168"/>
      <c r="CD9" s="168"/>
      <c r="CE9" s="168"/>
      <c r="CF9" s="168"/>
      <c r="CG9" s="168"/>
      <c r="CH9" s="168"/>
      <c r="CI9" s="275"/>
      <c r="CJ9" s="275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3"/>
      <c r="CZ9" s="166"/>
      <c r="DA9" s="168"/>
      <c r="DB9" s="141"/>
      <c r="DC9" s="168"/>
      <c r="DD9" s="168"/>
      <c r="DE9" s="168"/>
      <c r="DF9" s="168"/>
      <c r="DG9" s="141"/>
      <c r="DH9" s="168"/>
      <c r="DI9" s="168"/>
      <c r="DJ9" s="275"/>
      <c r="DK9" s="141"/>
      <c r="DL9" s="180"/>
      <c r="DM9" s="180"/>
      <c r="DN9" s="183"/>
      <c r="DO9" s="183"/>
      <c r="DP9" s="168"/>
      <c r="DQ9" s="168"/>
      <c r="DR9" s="168"/>
      <c r="DS9" s="168"/>
      <c r="DT9" s="168"/>
      <c r="DU9" s="275"/>
      <c r="DV9" s="275"/>
      <c r="DW9" s="275"/>
      <c r="DX9" s="275"/>
      <c r="DY9" s="275"/>
      <c r="DZ9" s="275"/>
      <c r="EA9" s="275"/>
      <c r="EB9" s="275"/>
      <c r="EC9" s="275"/>
      <c r="ED9" s="127"/>
      <c r="EE9" s="192"/>
      <c r="EF9" s="174"/>
      <c r="EG9" s="189"/>
      <c r="EH9" s="189"/>
      <c r="EI9" s="189"/>
      <c r="EJ9" s="189"/>
      <c r="EK9" s="207"/>
      <c r="EL9" s="189"/>
      <c r="EM9" s="281"/>
      <c r="EN9" s="189"/>
      <c r="EO9" s="189"/>
      <c r="EP9" s="204"/>
      <c r="EQ9" s="204"/>
      <c r="ER9" s="207"/>
      <c r="ES9" s="189"/>
      <c r="ET9" s="212"/>
      <c r="EU9" s="212"/>
      <c r="EV9" s="212"/>
      <c r="EW9" s="198"/>
      <c r="EX9" s="189"/>
      <c r="EY9" s="201"/>
      <c r="EZ9" s="189"/>
      <c r="FA9" s="198"/>
      <c r="FB9" s="189"/>
      <c r="FC9" s="189"/>
      <c r="FD9" s="198"/>
      <c r="FE9" s="189"/>
      <c r="FF9" s="189"/>
      <c r="FG9" s="288"/>
      <c r="FH9" s="219"/>
      <c r="FI9" s="39" t="s">
        <v>205</v>
      </c>
      <c r="FJ9" s="39" t="s">
        <v>206</v>
      </c>
      <c r="FK9" s="219"/>
      <c r="FL9" s="40" t="s">
        <v>205</v>
      </c>
      <c r="FM9" s="40" t="s">
        <v>206</v>
      </c>
      <c r="FN9" s="219"/>
      <c r="FO9" s="219"/>
      <c r="FP9" s="294"/>
      <c r="FQ9" s="316"/>
      <c r="FR9" s="316"/>
      <c r="FS9" s="285"/>
      <c r="FT9" s="285"/>
      <c r="FU9" s="285"/>
      <c r="FV9" s="232"/>
      <c r="FW9" s="300"/>
      <c r="FX9" s="300"/>
      <c r="FY9" s="224"/>
      <c r="FZ9" s="230"/>
      <c r="GA9" s="41" t="s">
        <v>205</v>
      </c>
      <c r="GB9" s="41" t="s">
        <v>206</v>
      </c>
      <c r="GC9" s="230"/>
      <c r="GD9" s="42" t="s">
        <v>207</v>
      </c>
      <c r="GE9" s="42" t="s">
        <v>208</v>
      </c>
      <c r="GF9" s="43">
        <v>310</v>
      </c>
      <c r="GG9" s="43">
        <v>340</v>
      </c>
      <c r="GH9" s="310"/>
      <c r="GI9" s="232"/>
      <c r="GJ9" s="230"/>
      <c r="GK9" s="42" t="s">
        <v>207</v>
      </c>
      <c r="GL9" s="232"/>
      <c r="GM9" s="42" t="s">
        <v>207</v>
      </c>
      <c r="GN9" s="44" t="s">
        <v>209</v>
      </c>
      <c r="GO9" s="45" t="s">
        <v>210</v>
      </c>
      <c r="GP9" s="45" t="s">
        <v>211</v>
      </c>
      <c r="GQ9" s="46" t="s">
        <v>133</v>
      </c>
      <c r="GR9" s="237"/>
      <c r="GS9" s="47" t="s">
        <v>212</v>
      </c>
      <c r="GT9" s="48" t="s">
        <v>213</v>
      </c>
      <c r="GU9" s="45" t="s">
        <v>214</v>
      </c>
      <c r="GV9" s="230"/>
      <c r="GW9" s="230"/>
      <c r="GX9" s="321"/>
      <c r="GY9" s="321"/>
      <c r="GZ9" s="323"/>
      <c r="HA9" s="49" t="s">
        <v>215</v>
      </c>
      <c r="HB9" s="49" t="s">
        <v>216</v>
      </c>
      <c r="HC9" s="49" t="s">
        <v>217</v>
      </c>
      <c r="HD9" s="49" t="s">
        <v>218</v>
      </c>
      <c r="HE9" s="49" t="s">
        <v>219</v>
      </c>
      <c r="HF9" s="49" t="s">
        <v>220</v>
      </c>
      <c r="HG9" s="328"/>
      <c r="HH9" s="328"/>
      <c r="HI9" s="50" t="s">
        <v>221</v>
      </c>
      <c r="HJ9" s="51" t="s">
        <v>222</v>
      </c>
      <c r="HK9" s="224"/>
      <c r="HL9" s="259"/>
      <c r="HM9" s="259"/>
      <c r="HN9" s="259"/>
      <c r="HO9" s="259"/>
      <c r="HP9" s="259"/>
      <c r="HQ9" s="259"/>
      <c r="HR9" s="224"/>
      <c r="HS9" s="243"/>
      <c r="HT9" s="243"/>
      <c r="HU9" s="243"/>
      <c r="HV9" s="224"/>
      <c r="HW9" s="243"/>
      <c r="HX9" s="243"/>
      <c r="HY9" s="224"/>
      <c r="HZ9" s="243"/>
      <c r="IA9" s="243"/>
      <c r="IB9" s="224"/>
      <c r="IC9" s="243"/>
      <c r="ID9" s="243"/>
      <c r="IE9" s="243"/>
      <c r="IF9" s="249"/>
      <c r="IG9" s="243"/>
      <c r="IH9" s="243"/>
      <c r="II9" s="249"/>
      <c r="IJ9" s="256"/>
      <c r="IK9" s="259"/>
      <c r="IL9" s="259"/>
      <c r="IM9" s="259"/>
      <c r="IN9" s="259"/>
      <c r="IO9" s="259"/>
    </row>
    <row r="10" spans="1:249" ht="57" customHeight="1">
      <c r="A10" s="52" t="s">
        <v>223</v>
      </c>
      <c r="B10" s="83" t="s">
        <v>224</v>
      </c>
      <c r="C10" s="84">
        <f>F10+G10</f>
        <v>38779</v>
      </c>
      <c r="D10" s="53">
        <f>H10-E10</f>
        <v>37117</v>
      </c>
      <c r="E10" s="53">
        <f>K10+M10+O10+R10+S10+BE10+BG10+CQ10+CZ10+DH10+DI10+DJ10+EB10+EA10</f>
        <v>1531</v>
      </c>
      <c r="F10" s="53">
        <f>H10+FY10+HK10+HR10+HV10+HY10+IB10</f>
        <v>38779</v>
      </c>
      <c r="G10" s="53">
        <f>EE10</f>
        <v>0</v>
      </c>
      <c r="H10" s="54">
        <f>I10+J10+P10+T10+X10+AA10+AF10+AG10+BU10+CY10+CZ10+DB10+DG10+DK10</f>
        <v>38648</v>
      </c>
      <c r="I10" s="85">
        <v>25331</v>
      </c>
      <c r="J10" s="86">
        <f>K10+L10+M10+N10+O10</f>
        <v>1300</v>
      </c>
      <c r="K10" s="56">
        <v>1104</v>
      </c>
      <c r="L10" s="87">
        <v>2</v>
      </c>
      <c r="M10" s="87">
        <v>135</v>
      </c>
      <c r="N10" s="87">
        <v>49</v>
      </c>
      <c r="O10" s="56">
        <v>10</v>
      </c>
      <c r="P10" s="88">
        <f>Q10+R10+S10</f>
        <v>6270</v>
      </c>
      <c r="Q10" s="56">
        <v>6174</v>
      </c>
      <c r="R10" s="56">
        <v>40</v>
      </c>
      <c r="S10" s="56">
        <v>56</v>
      </c>
      <c r="T10" s="58">
        <f>U10+W10+V10</f>
        <v>99</v>
      </c>
      <c r="U10" s="89">
        <v>51</v>
      </c>
      <c r="V10" s="59">
        <v>46</v>
      </c>
      <c r="W10" s="59">
        <v>2</v>
      </c>
      <c r="X10" s="58">
        <f>Y10+Z10</f>
        <v>2</v>
      </c>
      <c r="Y10" s="59">
        <v>2</v>
      </c>
      <c r="Z10" s="87"/>
      <c r="AA10" s="55">
        <f>AB10+AC10+AD10+AE10</f>
        <v>2230</v>
      </c>
      <c r="AB10" s="56">
        <v>1462</v>
      </c>
      <c r="AC10" s="56">
        <v>295</v>
      </c>
      <c r="AD10" s="56">
        <v>473</v>
      </c>
      <c r="AE10" s="87"/>
      <c r="AF10" s="86"/>
      <c r="AG10" s="58">
        <f>SUM(AH10:BT10)</f>
        <v>1069</v>
      </c>
      <c r="AH10" s="60">
        <v>3</v>
      </c>
      <c r="AI10" s="60">
        <v>6</v>
      </c>
      <c r="AJ10" s="90">
        <v>85</v>
      </c>
      <c r="AK10" s="61">
        <v>7</v>
      </c>
      <c r="AL10" s="61">
        <f>10</f>
        <v>10</v>
      </c>
      <c r="AM10" s="62">
        <v>10</v>
      </c>
      <c r="AN10" s="56">
        <v>30</v>
      </c>
      <c r="AO10" s="56">
        <v>22</v>
      </c>
      <c r="AP10" s="56"/>
      <c r="AQ10" s="87"/>
      <c r="AR10" s="56">
        <v>14</v>
      </c>
      <c r="AS10" s="56">
        <v>24</v>
      </c>
      <c r="AT10" s="56">
        <v>13</v>
      </c>
      <c r="AU10" s="56">
        <v>46</v>
      </c>
      <c r="AV10" s="56">
        <v>31</v>
      </c>
      <c r="AW10" s="87"/>
      <c r="AX10" s="87"/>
      <c r="AY10" s="56"/>
      <c r="AZ10" s="56">
        <v>91</v>
      </c>
      <c r="BA10" s="56">
        <v>36</v>
      </c>
      <c r="BB10" s="56">
        <v>8</v>
      </c>
      <c r="BC10" s="56"/>
      <c r="BD10" s="56">
        <v>12</v>
      </c>
      <c r="BE10" s="56">
        <v>7</v>
      </c>
      <c r="BF10" s="87"/>
      <c r="BG10" s="56">
        <v>12</v>
      </c>
      <c r="BH10" s="56"/>
      <c r="BI10" s="56"/>
      <c r="BJ10" s="56"/>
      <c r="BK10" s="56"/>
      <c r="BL10" s="56">
        <v>13</v>
      </c>
      <c r="BM10" s="63">
        <v>153</v>
      </c>
      <c r="BN10" s="64">
        <v>36</v>
      </c>
      <c r="BO10" s="64">
        <v>131</v>
      </c>
      <c r="BP10" s="64">
        <v>269</v>
      </c>
      <c r="BQ10" s="65"/>
      <c r="BR10" s="65"/>
      <c r="BS10" s="87"/>
      <c r="BT10" s="87"/>
      <c r="BU10" s="58">
        <f>BV10+BW10+BX10+BY10+BZ10+CA10+CB10+CC10+CD10+CE10+CF10+CG10+CH10+CI10+CJ10+CK10+CL10+CM10+CN10+CO10+CP10+CQ10+CR10+CS10+CT10+CU10+CV10+CW10+CX10</f>
        <v>534</v>
      </c>
      <c r="BV10" s="87">
        <v>8</v>
      </c>
      <c r="BW10" s="56">
        <v>7</v>
      </c>
      <c r="BX10" s="87"/>
      <c r="BY10" s="56">
        <v>7</v>
      </c>
      <c r="BZ10" s="56">
        <v>118</v>
      </c>
      <c r="CA10" s="56"/>
      <c r="CB10" s="87">
        <v>30</v>
      </c>
      <c r="CC10" s="56">
        <v>143</v>
      </c>
      <c r="CD10" s="56">
        <v>4</v>
      </c>
      <c r="CE10" s="56">
        <v>0</v>
      </c>
      <c r="CF10" s="56">
        <v>21</v>
      </c>
      <c r="CG10" s="87"/>
      <c r="CH10" s="56">
        <v>27</v>
      </c>
      <c r="CI10" s="56">
        <v>28</v>
      </c>
      <c r="CJ10" s="56">
        <v>22</v>
      </c>
      <c r="CK10" s="56">
        <v>51</v>
      </c>
      <c r="CL10" s="56"/>
      <c r="CM10" s="56">
        <f>16</f>
        <v>16</v>
      </c>
      <c r="CN10" s="56">
        <v>6</v>
      </c>
      <c r="CO10" s="56">
        <v>7</v>
      </c>
      <c r="CP10" s="66">
        <v>7</v>
      </c>
      <c r="CQ10" s="67">
        <v>11</v>
      </c>
      <c r="CR10" s="56">
        <v>2</v>
      </c>
      <c r="CS10" s="87"/>
      <c r="CT10" s="56">
        <v>16</v>
      </c>
      <c r="CU10" s="56"/>
      <c r="CV10" s="56">
        <v>3</v>
      </c>
      <c r="CW10" s="56"/>
      <c r="CX10" s="56"/>
      <c r="CY10" s="86"/>
      <c r="CZ10" s="58">
        <f>DA10</f>
        <v>156</v>
      </c>
      <c r="DA10" s="56">
        <v>156</v>
      </c>
      <c r="DB10" s="55">
        <f>DC10+DD10+DF10+DE10</f>
        <v>6</v>
      </c>
      <c r="DC10" s="87"/>
      <c r="DD10" s="87"/>
      <c r="DE10" s="56"/>
      <c r="DF10" s="56">
        <v>6</v>
      </c>
      <c r="DG10" s="68">
        <f>DH10+DI10+DJ10</f>
        <v>0</v>
      </c>
      <c r="DH10" s="87"/>
      <c r="DI10" s="87"/>
      <c r="DJ10" s="87"/>
      <c r="DK10" s="58">
        <f>DL10+DM10+DN10+DO10</f>
        <v>1651</v>
      </c>
      <c r="DL10" s="56">
        <v>20</v>
      </c>
      <c r="DM10" s="56">
        <v>1363</v>
      </c>
      <c r="DN10" s="56">
        <v>52</v>
      </c>
      <c r="DO10" s="56">
        <f>DP10+DQ10+DR10+DT10+DU10+DV10+DW10+DY10+DZ10+EB10+EC10+EA10+DX10+DS10</f>
        <v>216</v>
      </c>
      <c r="DP10" s="87"/>
      <c r="DQ10" s="56">
        <v>50</v>
      </c>
      <c r="DR10" s="56">
        <v>103</v>
      </c>
      <c r="DS10" s="56">
        <v>14</v>
      </c>
      <c r="DT10" s="59">
        <v>15</v>
      </c>
      <c r="DU10" s="87"/>
      <c r="DV10" s="87"/>
      <c r="DW10" s="56"/>
      <c r="DX10" s="56">
        <v>6</v>
      </c>
      <c r="DY10" s="56"/>
      <c r="DZ10" s="56">
        <v>28</v>
      </c>
      <c r="EA10" s="56"/>
      <c r="EB10" s="56"/>
      <c r="EC10" s="56"/>
      <c r="ED10" s="83" t="s">
        <v>225</v>
      </c>
      <c r="EE10" s="69">
        <f>EF10+EM10++EW10+EY10+FA10+FD10+FG10+FP10</f>
        <v>0</v>
      </c>
      <c r="EF10" s="70">
        <f>EG10+EH10</f>
        <v>0</v>
      </c>
      <c r="EG10" s="91"/>
      <c r="EH10" s="70">
        <f>EI10+EK10+EL10+EJ10</f>
        <v>0</v>
      </c>
      <c r="EI10" s="91"/>
      <c r="EJ10" s="91"/>
      <c r="EK10" s="91"/>
      <c r="EL10" s="91"/>
      <c r="EM10" s="71"/>
      <c r="EN10" s="92"/>
      <c r="EO10" s="92"/>
      <c r="EP10" s="92"/>
      <c r="EQ10" s="71"/>
      <c r="ER10" s="71"/>
      <c r="ES10" s="71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71">
        <f>FH10+FK10+FN10+FO10</f>
        <v>0</v>
      </c>
      <c r="FH10" s="71">
        <f>FI10+FJ10</f>
        <v>0</v>
      </c>
      <c r="FI10" s="92"/>
      <c r="FJ10" s="92"/>
      <c r="FK10" s="72">
        <f>FL10+FM10</f>
        <v>0</v>
      </c>
      <c r="FL10" s="93"/>
      <c r="FM10" s="92"/>
      <c r="FN10" s="92"/>
      <c r="FO10" s="92"/>
      <c r="FP10" s="71">
        <f>FQ10+FR10</f>
        <v>0</v>
      </c>
      <c r="FQ10" s="92"/>
      <c r="FR10" s="71">
        <f>FS10+FT10+FU10+FW10</f>
        <v>0</v>
      </c>
      <c r="FS10" s="92"/>
      <c r="FT10" s="92"/>
      <c r="FU10" s="92"/>
      <c r="FV10" s="92"/>
      <c r="FW10" s="92"/>
      <c r="FX10" s="92"/>
      <c r="FY10" s="73">
        <f>FZ10+GC10+GF10+GG10+GH10+GI10+GL10+GR10+GV10+GX10++GJ10+GW10</f>
        <v>130</v>
      </c>
      <c r="FZ10" s="74">
        <f>GA10+GB10</f>
        <v>0</v>
      </c>
      <c r="GA10" s="74"/>
      <c r="GB10" s="74"/>
      <c r="GC10" s="57">
        <f>GD10+GE10</f>
        <v>130</v>
      </c>
      <c r="GD10" s="75">
        <v>130</v>
      </c>
      <c r="GE10" s="94"/>
      <c r="GF10" s="94"/>
      <c r="GG10" s="94"/>
      <c r="GH10" s="95"/>
      <c r="GI10" s="95"/>
      <c r="GJ10" s="76">
        <f>GK10</f>
        <v>0</v>
      </c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77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5"/>
      <c r="HK10" s="95"/>
      <c r="HL10" s="95"/>
      <c r="HM10" s="95"/>
      <c r="HN10" s="95"/>
      <c r="HO10" s="95"/>
      <c r="HP10" s="95"/>
      <c r="HQ10" s="95"/>
      <c r="HR10" s="80">
        <f>HS10</f>
        <v>0</v>
      </c>
      <c r="HS10" s="81"/>
      <c r="HT10" s="81"/>
      <c r="HU10" s="81"/>
      <c r="HV10" s="78">
        <f>HW10+HX10</f>
        <v>0</v>
      </c>
      <c r="HW10" s="94"/>
      <c r="HX10" s="94"/>
      <c r="HY10" s="57">
        <f>HZ10+IA10</f>
        <v>1</v>
      </c>
      <c r="HZ10" s="78"/>
      <c r="IA10" s="79">
        <v>1</v>
      </c>
      <c r="IB10" s="80"/>
      <c r="IC10" s="81"/>
      <c r="ID10" s="81"/>
      <c r="IE10" s="81"/>
      <c r="IF10" s="81"/>
      <c r="IG10" s="81"/>
      <c r="IH10" s="81"/>
      <c r="II10" s="81"/>
      <c r="IJ10" s="82"/>
      <c r="IK10" s="82"/>
      <c r="IL10" s="82"/>
      <c r="IM10" s="82"/>
      <c r="IN10" s="82"/>
      <c r="IO10" s="82"/>
    </row>
    <row r="11" spans="6:181" ht="27">
      <c r="F11" s="99"/>
      <c r="H11" s="100"/>
      <c r="I11" s="101"/>
      <c r="L11" s="102"/>
      <c r="P11" s="103"/>
      <c r="Q11" s="104"/>
      <c r="Z11" s="105"/>
      <c r="AB11" s="106"/>
      <c r="AC11" s="106"/>
      <c r="AD11" s="106"/>
      <c r="AY11" s="2"/>
      <c r="BZ11" s="107"/>
      <c r="CG11" s="2"/>
      <c r="CH11" s="2"/>
      <c r="CI11" s="2"/>
      <c r="CJ11" s="2"/>
      <c r="CK11" s="2"/>
      <c r="CQ11" s="2"/>
      <c r="CR11" s="2"/>
      <c r="CS11" s="2"/>
      <c r="CT11" s="2"/>
      <c r="CU11" s="2"/>
      <c r="CV11" s="2"/>
      <c r="CW11" s="2"/>
      <c r="CX11" s="2"/>
      <c r="CY11" s="3"/>
      <c r="DB11" s="108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FY11" s="110"/>
    </row>
    <row r="12" spans="2:219" ht="27">
      <c r="B12" s="111"/>
      <c r="F12" s="112"/>
      <c r="H12" s="113"/>
      <c r="I12" s="103"/>
      <c r="J12" s="114"/>
      <c r="L12" s="6"/>
      <c r="P12" s="103"/>
      <c r="S12" s="115"/>
      <c r="AC12" s="6"/>
      <c r="AD12" s="6"/>
      <c r="AG12" s="116"/>
      <c r="BC12" s="6"/>
      <c r="BG12" s="6"/>
      <c r="BO12" s="6"/>
      <c r="BP12" s="6"/>
      <c r="DB12" s="108"/>
      <c r="DK12" s="11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117"/>
      <c r="FY12" s="97"/>
      <c r="HK12" s="97"/>
    </row>
    <row r="13" spans="2:134" ht="27">
      <c r="B13" s="118"/>
      <c r="DB13" s="108"/>
      <c r="ED13" s="120" t="s">
        <v>226</v>
      </c>
    </row>
    <row r="14" ht="15">
      <c r="DB14" s="121"/>
    </row>
    <row r="15" ht="15">
      <c r="DB15" s="121"/>
    </row>
  </sheetData>
  <sheetProtection/>
  <mergeCells count="269">
    <mergeCell ref="HP8:HP9"/>
    <mergeCell ref="HQ8:HQ9"/>
    <mergeCell ref="HH8:HH9"/>
    <mergeCell ref="HI8:HJ8"/>
    <mergeCell ref="HL8:HL9"/>
    <mergeCell ref="HM8:HM9"/>
    <mergeCell ref="HN8:HN9"/>
    <mergeCell ref="HO8:HO9"/>
    <mergeCell ref="GW8:GW9"/>
    <mergeCell ref="GX8:GX9"/>
    <mergeCell ref="GY8:GY9"/>
    <mergeCell ref="GZ8:GZ9"/>
    <mergeCell ref="HA8:HF8"/>
    <mergeCell ref="HG8:HG9"/>
    <mergeCell ref="FS8:FS9"/>
    <mergeCell ref="FT8:FT9"/>
    <mergeCell ref="FQ7:FQ9"/>
    <mergeCell ref="FR7:FR9"/>
    <mergeCell ref="FS7:FU7"/>
    <mergeCell ref="FH7:FH9"/>
    <mergeCell ref="FI7:FJ8"/>
    <mergeCell ref="FK7:FK9"/>
    <mergeCell ref="DX8:DX9"/>
    <mergeCell ref="DY8:DY9"/>
    <mergeCell ref="DZ8:DZ9"/>
    <mergeCell ref="EA8:EA9"/>
    <mergeCell ref="EB8:EB9"/>
    <mergeCell ref="EC8:EC9"/>
    <mergeCell ref="DP8:DP9"/>
    <mergeCell ref="DQ8:DQ9"/>
    <mergeCell ref="DK6:DK9"/>
    <mergeCell ref="DL6:EB6"/>
    <mergeCell ref="DR8:DR9"/>
    <mergeCell ref="DS8:DS9"/>
    <mergeCell ref="DT8:DT9"/>
    <mergeCell ref="DU8:DU9"/>
    <mergeCell ref="DV8:DV9"/>
    <mergeCell ref="DW8:DW9"/>
    <mergeCell ref="CS8:CS9"/>
    <mergeCell ref="CT8:CT9"/>
    <mergeCell ref="CU8:CU9"/>
    <mergeCell ref="CV8:CV9"/>
    <mergeCell ref="CW8:CW9"/>
    <mergeCell ref="CX8:CX9"/>
    <mergeCell ref="CM8:CM9"/>
    <mergeCell ref="CN8:CN9"/>
    <mergeCell ref="CO8:CO9"/>
    <mergeCell ref="CP8:CP9"/>
    <mergeCell ref="CQ8:CQ9"/>
    <mergeCell ref="CR8:CR9"/>
    <mergeCell ref="AK8:AK9"/>
    <mergeCell ref="BH8:BH9"/>
    <mergeCell ref="BQ8:BQ9"/>
    <mergeCell ref="BV8:BV9"/>
    <mergeCell ref="BT7:BT9"/>
    <mergeCell ref="BV7:CU7"/>
    <mergeCell ref="BO7:BO9"/>
    <mergeCell ref="BP7:BP9"/>
    <mergeCell ref="BR7:BR9"/>
    <mergeCell ref="BS7:BS9"/>
    <mergeCell ref="S8:S9"/>
    <mergeCell ref="U8:U9"/>
    <mergeCell ref="V8:V9"/>
    <mergeCell ref="W8:W9"/>
    <mergeCell ref="Y8:Y9"/>
    <mergeCell ref="Z8:Z9"/>
    <mergeCell ref="IN7:IN9"/>
    <mergeCell ref="IO7:IO9"/>
    <mergeCell ref="D8:D9"/>
    <mergeCell ref="E8:E9"/>
    <mergeCell ref="K8:K9"/>
    <mergeCell ref="L8:L9"/>
    <mergeCell ref="M8:M9"/>
    <mergeCell ref="N8:N9"/>
    <mergeCell ref="O8:O9"/>
    <mergeCell ref="Q8:Q9"/>
    <mergeCell ref="FW7:FW9"/>
    <mergeCell ref="FX7:FX9"/>
    <mergeCell ref="FZ7:HJ7"/>
    <mergeCell ref="HL7:HO7"/>
    <mergeCell ref="FZ8:FZ9"/>
    <mergeCell ref="GA8:GB8"/>
    <mergeCell ref="GC8:GC9"/>
    <mergeCell ref="GD8:GG8"/>
    <mergeCell ref="GH8:GH9"/>
    <mergeCell ref="GI8:GI9"/>
    <mergeCell ref="FV7:FV9"/>
    <mergeCell ref="FU8:FU9"/>
    <mergeCell ref="EZ7:EZ9"/>
    <mergeCell ref="FB7:FB9"/>
    <mergeCell ref="FC7:FC9"/>
    <mergeCell ref="FE7:FE9"/>
    <mergeCell ref="FG6:FG9"/>
    <mergeCell ref="FH6:FO6"/>
    <mergeCell ref="FP6:FP9"/>
    <mergeCell ref="FQ6:FX6"/>
    <mergeCell ref="EJ7:EJ9"/>
    <mergeCell ref="EK7:EK9"/>
    <mergeCell ref="EL7:EL9"/>
    <mergeCell ref="EN7:EN9"/>
    <mergeCell ref="EO7:EO9"/>
    <mergeCell ref="EP7:EP9"/>
    <mergeCell ref="EM6:EM9"/>
    <mergeCell ref="EN6:EV6"/>
    <mergeCell ref="EU8:EU9"/>
    <mergeCell ref="EV8:EV9"/>
    <mergeCell ref="CA8:CA9"/>
    <mergeCell ref="CB8:CB9"/>
    <mergeCell ref="DB6:DB9"/>
    <mergeCell ref="DC6:DF6"/>
    <mergeCell ref="EH7:EH9"/>
    <mergeCell ref="EI7:EI9"/>
    <mergeCell ref="CI8:CI9"/>
    <mergeCell ref="CJ8:CJ9"/>
    <mergeCell ref="CK8:CK9"/>
    <mergeCell ref="CL8:CL9"/>
    <mergeCell ref="BK7:BK9"/>
    <mergeCell ref="BL7:BL9"/>
    <mergeCell ref="BM7:BM9"/>
    <mergeCell ref="BN7:BN9"/>
    <mergeCell ref="DA7:DA9"/>
    <mergeCell ref="DC7:DF7"/>
    <mergeCell ref="BW8:BW9"/>
    <mergeCell ref="BX8:BX9"/>
    <mergeCell ref="BY8:BY9"/>
    <mergeCell ref="BZ8:BZ9"/>
    <mergeCell ref="BD7:BD9"/>
    <mergeCell ref="BE7:BE9"/>
    <mergeCell ref="BF7:BF9"/>
    <mergeCell ref="BG7:BG9"/>
    <mergeCell ref="BI7:BI9"/>
    <mergeCell ref="BJ7:BJ9"/>
    <mergeCell ref="AX7:AX9"/>
    <mergeCell ref="AY7:AY9"/>
    <mergeCell ref="AZ7:AZ9"/>
    <mergeCell ref="BA7:BA9"/>
    <mergeCell ref="BB7:BB9"/>
    <mergeCell ref="BC7:BC9"/>
    <mergeCell ref="AR7:AR9"/>
    <mergeCell ref="AS7:AS9"/>
    <mergeCell ref="AT7:AT9"/>
    <mergeCell ref="AU7:AU9"/>
    <mergeCell ref="AV7:AV9"/>
    <mergeCell ref="AW7:AW9"/>
    <mergeCell ref="AL7:AL9"/>
    <mergeCell ref="AM7:AM9"/>
    <mergeCell ref="AN7:AN9"/>
    <mergeCell ref="AO7:AO9"/>
    <mergeCell ref="AP7:AP9"/>
    <mergeCell ref="AQ7:AQ9"/>
    <mergeCell ref="Y7:Z7"/>
    <mergeCell ref="AB7:AE7"/>
    <mergeCell ref="AH7:AH9"/>
    <mergeCell ref="AI7:AI9"/>
    <mergeCell ref="AJ7:AJ9"/>
    <mergeCell ref="AC8:AC9"/>
    <mergeCell ref="AD8:AD9"/>
    <mergeCell ref="AE8:AE9"/>
    <mergeCell ref="AB8:AB9"/>
    <mergeCell ref="IF6:IF9"/>
    <mergeCell ref="IG6:IH6"/>
    <mergeCell ref="II6:II9"/>
    <mergeCell ref="IJ6:IO6"/>
    <mergeCell ref="IG7:IG9"/>
    <mergeCell ref="IH7:IH9"/>
    <mergeCell ref="IJ7:IJ9"/>
    <mergeCell ref="IK7:IK9"/>
    <mergeCell ref="IL7:IL9"/>
    <mergeCell ref="IM7:IM9"/>
    <mergeCell ref="HY6:HY9"/>
    <mergeCell ref="HZ6:IA6"/>
    <mergeCell ref="IB6:IB9"/>
    <mergeCell ref="IC6:IE6"/>
    <mergeCell ref="HZ7:HZ9"/>
    <mergeCell ref="IA7:IA9"/>
    <mergeCell ref="IC7:IC9"/>
    <mergeCell ref="ID7:ID9"/>
    <mergeCell ref="IE7:IE9"/>
    <mergeCell ref="HR6:HR9"/>
    <mergeCell ref="HS6:HU6"/>
    <mergeCell ref="HV6:HV9"/>
    <mergeCell ref="HW6:HX6"/>
    <mergeCell ref="HS7:HS9"/>
    <mergeCell ref="HT7:HT9"/>
    <mergeCell ref="HU7:HU9"/>
    <mergeCell ref="HW7:HW9"/>
    <mergeCell ref="HX7:HX9"/>
    <mergeCell ref="FY6:FY9"/>
    <mergeCell ref="FZ6:HJ6"/>
    <mergeCell ref="HK6:HK9"/>
    <mergeCell ref="HL6:HO6"/>
    <mergeCell ref="GJ8:GJ9"/>
    <mergeCell ref="GL8:GL9"/>
    <mergeCell ref="GN8:GQ8"/>
    <mergeCell ref="GR8:GR9"/>
    <mergeCell ref="GS8:GU8"/>
    <mergeCell ref="GV8:GV9"/>
    <mergeCell ref="FL7:FM8"/>
    <mergeCell ref="FN7:FN9"/>
    <mergeCell ref="FO7:FO9"/>
    <mergeCell ref="FA6:FA9"/>
    <mergeCell ref="FB6:FC6"/>
    <mergeCell ref="FD6:FD9"/>
    <mergeCell ref="FE6:FF6"/>
    <mergeCell ref="FF7:FF9"/>
    <mergeCell ref="EW6:EW9"/>
    <mergeCell ref="EY6:EY9"/>
    <mergeCell ref="EQ7:EQ9"/>
    <mergeCell ref="ER7:ER9"/>
    <mergeCell ref="ES7:ES9"/>
    <mergeCell ref="ET7:EV7"/>
    <mergeCell ref="EX7:EX9"/>
    <mergeCell ref="ET8:ET9"/>
    <mergeCell ref="EF6:EF9"/>
    <mergeCell ref="EG6:EL6"/>
    <mergeCell ref="DL7:DL9"/>
    <mergeCell ref="DM7:DM9"/>
    <mergeCell ref="DN7:DN9"/>
    <mergeCell ref="DO7:DO9"/>
    <mergeCell ref="DP7:EB7"/>
    <mergeCell ref="EG7:EG9"/>
    <mergeCell ref="EE5:EE9"/>
    <mergeCell ref="EF5:FF5"/>
    <mergeCell ref="DG6:DG9"/>
    <mergeCell ref="DH6:DJ6"/>
    <mergeCell ref="DH7:DJ7"/>
    <mergeCell ref="DC8:DC9"/>
    <mergeCell ref="DD8:DD9"/>
    <mergeCell ref="DE8:DE9"/>
    <mergeCell ref="DF8:DF9"/>
    <mergeCell ref="DH8:DH9"/>
    <mergeCell ref="DI8:DI9"/>
    <mergeCell ref="DJ8:DJ9"/>
    <mergeCell ref="BU6:BU9"/>
    <mergeCell ref="BV6:CW6"/>
    <mergeCell ref="CY6:CY9"/>
    <mergeCell ref="CZ6:CZ9"/>
    <mergeCell ref="CC8:CC9"/>
    <mergeCell ref="CD8:CD9"/>
    <mergeCell ref="CE8:CE9"/>
    <mergeCell ref="CF8:CF9"/>
    <mergeCell ref="CG8:CG9"/>
    <mergeCell ref="CH8:CH9"/>
    <mergeCell ref="U6:W6"/>
    <mergeCell ref="X6:X9"/>
    <mergeCell ref="I6:I9"/>
    <mergeCell ref="J6:J9"/>
    <mergeCell ref="K6:O6"/>
    <mergeCell ref="P6:P9"/>
    <mergeCell ref="K7:O7"/>
    <mergeCell ref="Q7:S7"/>
    <mergeCell ref="U7:W7"/>
    <mergeCell ref="R8:R9"/>
    <mergeCell ref="I5:EB5"/>
    <mergeCell ref="ED5:ED9"/>
    <mergeCell ref="Y6:Z6"/>
    <mergeCell ref="AA6:AA9"/>
    <mergeCell ref="AB6:AE6"/>
    <mergeCell ref="AF6:AF9"/>
    <mergeCell ref="AG6:AG9"/>
    <mergeCell ref="AH6:BT6"/>
    <mergeCell ref="Q6:S6"/>
    <mergeCell ref="T6:T9"/>
    <mergeCell ref="A5:A9"/>
    <mergeCell ref="B5:B9"/>
    <mergeCell ref="C5:C9"/>
    <mergeCell ref="F5:F9"/>
    <mergeCell ref="G5:G9"/>
    <mergeCell ref="H5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Махмутова РК</dc:creator>
  <cp:keywords/>
  <dc:description/>
  <cp:lastModifiedBy>админ</cp:lastModifiedBy>
  <dcterms:created xsi:type="dcterms:W3CDTF">2011-12-29T07:25:36Z</dcterms:created>
  <dcterms:modified xsi:type="dcterms:W3CDTF">2012-02-03T07:15:48Z</dcterms:modified>
  <cp:category/>
  <cp:version/>
  <cp:contentType/>
  <cp:contentStatus/>
</cp:coreProperties>
</file>